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isbank.is\fs\common\All Divisions\Collaboration\TRE-IR\2024\Q1 2024\Factbook\"/>
    </mc:Choice>
  </mc:AlternateContent>
  <xr:revisionPtr revIDLastSave="0" documentId="13_ncr:1_{24E09CD8-42B7-4FBD-A6F3-60CDE3BA2737}" xr6:coauthVersionLast="47" xr6:coauthVersionMax="47" xr10:uidLastSave="{00000000-0000-0000-0000-000000000000}"/>
  <bookViews>
    <workbookView xWindow="-120" yWindow="-120" windowWidth="38640" windowHeight="21240"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Disclaimer" sheetId="27" r:id="rId26"/>
  </sheets>
  <externalReferences>
    <externalReference r:id="rId27"/>
    <externalReference r:id="rId28"/>
    <externalReference r:id="rId29"/>
    <externalReference r:id="rId30"/>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reporting'!$A$2:$E$37</definedName>
    <definedName name="_xlnm.Print_Area" localSheetId="4">'Balance sheet 5Y'!$A$2:$F$39</definedName>
    <definedName name="_xlnm.Print_Area" localSheetId="17">'Balance sheet 9Q'!$A$2:$J$37</definedName>
    <definedName name="_xlnm.Print_Area" localSheetId="10">'Business Banking 5Y'!$A$2:$F$38</definedName>
    <definedName name="_xlnm.Print_Area" localSheetId="8">'Capital REA 5Y'!$A$2:$F$41</definedName>
    <definedName name="_xlnm.Print_Area" localSheetId="21">'Capital REA 9Q'!$A$2:$J$40</definedName>
    <definedName name="_xlnm.Print_Area" localSheetId="1">Contents!$A$2:$B$46</definedName>
    <definedName name="_xlnm.Print_Area" localSheetId="11">'Corp.&amp;Inv.Banking 5Y'!$A$2:$F$38</definedName>
    <definedName name="_xlnm.Print_Area" localSheetId="13">'Cost centers 5Y'!$A$2:$F$38</definedName>
    <definedName name="_xlnm.Print_Area" localSheetId="0">Cover!$A$1:$J$46</definedName>
    <definedName name="_xlnm.Print_Area" localSheetId="25">Disclaimer!$A$2:$F$18</definedName>
    <definedName name="_xlnm.Print_Area" localSheetId="24">'Impact reporting'!$A$2:$R$58</definedName>
    <definedName name="_xlnm.Print_Area" localSheetId="3">'Income statement 5Y'!$A$2:$F$41</definedName>
    <definedName name="_xlnm.Print_Area" localSheetId="16">'Income statement 9Q'!$A$2:$J$39</definedName>
    <definedName name="_xlnm.Print_Area" localSheetId="2">'KPI 5Y'!$A$2:$F$62</definedName>
    <definedName name="_xlnm.Print_Area" localSheetId="15">'KPI 9Q'!$A$2:$J$62</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9Q'!$A$2:$J$20</definedName>
    <definedName name="_xlnm.Print_Area" localSheetId="5">'NII 5Y'!$A$2:$F$38</definedName>
    <definedName name="_xlnm.Print_Area" localSheetId="18">'NII 9Q'!$A$2:$J$37</definedName>
    <definedName name="_xlnm.Print_Area" localSheetId="9">'Personal Banking 5Y'!$A$2:$F$38</definedName>
    <definedName name="_xlnm.Print_Area" localSheetId="14">'Subs,elim&amp;adj 5Y'!$A$2:$F$38</definedName>
    <definedName name="_xlnm.Print_Area" localSheetId="12">'Treasury&amp;Prop.Trading 5Y'!$A$2:$F$38</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1" l="1"/>
  <c r="D12" i="14"/>
  <c r="E12" i="14"/>
  <c r="F12" i="14"/>
  <c r="G12" i="14"/>
  <c r="H12" i="14"/>
  <c r="I12" i="14"/>
  <c r="J12" i="14"/>
  <c r="D21" i="14"/>
  <c r="E21" i="14"/>
  <c r="F21" i="14"/>
  <c r="G21" i="14"/>
  <c r="H21" i="14"/>
  <c r="I21" i="14"/>
  <c r="J21" i="14"/>
  <c r="C30" i="48"/>
  <c r="D30" i="48"/>
  <c r="E30" i="48"/>
  <c r="B10" i="1"/>
  <c r="B11" i="1" s="1"/>
  <c r="B12" i="1" s="1"/>
  <c r="B13" i="1" s="1"/>
  <c r="B14" i="1" s="1"/>
  <c r="B15" i="1" s="1"/>
  <c r="B16" i="1" s="1"/>
  <c r="B17" i="1" s="1"/>
  <c r="B18" i="1" s="1"/>
  <c r="B19" i="1" s="1"/>
  <c r="B20" i="1" s="1"/>
  <c r="B21" i="1" s="1"/>
  <c r="G23" i="14" l="1"/>
  <c r="D23" i="14"/>
  <c r="B24" i="1"/>
  <c r="B25" i="1" s="1"/>
  <c r="B26" i="1" s="1"/>
  <c r="B27" i="1" s="1"/>
  <c r="B28" i="1" s="1"/>
  <c r="B29" i="1" s="1"/>
  <c r="B30" i="1" s="1"/>
  <c r="I23" i="14"/>
  <c r="F23" i="14"/>
  <c r="J23" i="14"/>
  <c r="H23" i="14"/>
  <c r="E23" i="14"/>
  <c r="B31" i="1" l="1"/>
  <c r="B34" i="1" s="1"/>
  <c r="B35" i="1" s="1"/>
  <c r="B36" i="1" s="1"/>
</calcChain>
</file>

<file path=xl/sharedStrings.xml><?xml version="1.0" encoding="utf-8"?>
<sst xmlns="http://schemas.openxmlformats.org/spreadsheetml/2006/main" count="1018" uniqueCount="342">
  <si>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</si>
  <si>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</si>
  <si>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</si>
  <si>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</si>
  <si>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</si>
  <si>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</si>
  <si>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</si>
  <si>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</si>
  <si>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</si>
  <si>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</si>
  <si>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</si>
  <si>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</si>
  <si>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</si>
  <si>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</si>
  <si>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</si>
  <si>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</si>
  <si>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</si>
  <si>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</si>
  <si>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</si>
  <si>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</si>
  <si>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</si>
  <si>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</si>
  <si>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</si>
  <si>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</si>
  <si>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</si>
  <si>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</si>
  <si>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</si>
  <si>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Risk exposure amount / total assets</t>
  </si>
  <si>
    <t>Asset encumbrance ratio</t>
  </si>
  <si>
    <t>Financial strength</t>
  </si>
  <si>
    <t>Equity as % of total assets</t>
  </si>
  <si>
    <t xml:space="preserve">Liquidity  </t>
  </si>
  <si>
    <t>Liquidity coverage ratio (LCR) - All currencies</t>
  </si>
  <si>
    <t>Liquidity coverage ratio (LCR) -  Domestic currency</t>
  </si>
  <si>
    <t>n.a.</t>
  </si>
  <si>
    <t>Liquidity coverage ratio (LCR) -  Foreign currencies</t>
  </si>
  <si>
    <t>Net stable funding ratio (NSFR) - All currencies</t>
  </si>
  <si>
    <t>Net stable funding ratio (NSFR) - Foreign currencies</t>
  </si>
  <si>
    <t>Term deposits % of total deposits</t>
  </si>
  <si>
    <t>Customer loans to customer deposits ratio</t>
  </si>
  <si>
    <t>Capital</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</si>
  <si>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</si>
  <si>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</si>
  <si>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</si>
  <si>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 xml:space="preserve">    The weight is Íslandsbanki’s total amount outstanding on the property and the LTV used is the maximum LTV of all Íslandsbanki’s loans of the property.</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</si>
  <si>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</si>
  <si>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</si>
  <si>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</si>
  <si>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</si>
  <si>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</si>
  <si>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</si>
  <si>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</si>
  <si>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</si>
  <si>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</si>
  <si>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</si>
  <si>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</si>
  <si>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</si>
  <si>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</si>
  <si>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</si>
  <si>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</si>
  <si>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</si>
  <si>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</si>
  <si>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 from continuing operations</t>
  </si>
  <si>
    <t>Discontinued operations held for sale, net of income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</si>
  <si>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</si>
  <si>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</si>
  <si>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</si>
  <si>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</si>
  <si>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</si>
  <si>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</si>
  <si>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</si>
  <si>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</si>
  <si>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</si>
  <si>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</si>
  <si>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</si>
  <si>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</si>
  <si>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</si>
  <si>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</si>
  <si>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</si>
  <si>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</si>
  <si>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</si>
  <si>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</si>
  <si>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</si>
  <si>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</si>
  <si>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</si>
  <si>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</si>
  <si>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</si>
  <si>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</si>
  <si>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</si>
  <si>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</si>
  <si>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</si>
  <si>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Shareholder's Equity</t>
  </si>
  <si>
    <t>Non-controlling interests</t>
  </si>
  <si>
    <t>Total Equity</t>
  </si>
  <si>
    <t>Total Liabilities and Equity</t>
  </si>
  <si>
    <t>Net interest income - 5 year summary</t>
  </si>
  <si>
    <t>Financial assets mandatorily at fair value through profit or loss</t>
  </si>
  <si>
    <t>Total interest income</t>
  </si>
  <si>
    <t>Debt issued and other borrowed funds at fair value through profit and loss</t>
  </si>
  <si>
    <t>Debt issued and other borrowed funds at amortised cost</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</si>
  <si>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</si>
  <si>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</si>
  <si>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</si>
  <si>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</si>
  <si>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</si>
  <si>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</si>
  <si>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</si>
  <si>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</si>
  <si>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</si>
  <si>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</si>
  <si>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</si>
  <si>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</si>
  <si>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</si>
  <si>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Clearing and settlement</t>
  </si>
  <si>
    <t>Other fee and commission expense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</si>
  <si>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</si>
  <si>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</si>
  <si>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</si>
  <si>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</si>
  <si>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</si>
  <si>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</si>
  <si>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</si>
  <si>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</si>
  <si>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</si>
  <si>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</si>
  <si>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</si>
  <si>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</si>
  <si>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</si>
  <si>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</si>
  <si>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</si>
  <si>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</si>
  <si>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</si>
  <si>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</si>
  <si>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</si>
  <si>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</si>
  <si>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</si>
  <si>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</si>
  <si>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</si>
  <si>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</si>
  <si>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</si>
  <si>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</si>
  <si>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</si>
  <si>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Liquidity coverage ratio (LCR)</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</si>
  <si>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</si>
  <si>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</si>
  <si>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</si>
  <si>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</si>
  <si>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</si>
  <si>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</si>
  <si>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</si>
  <si>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</si>
  <si>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</si>
  <si>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</si>
  <si>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</si>
  <si>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</si>
  <si>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</si>
  <si>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</si>
  <si>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</si>
  <si>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</si>
  <si>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</si>
  <si>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</si>
  <si>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</si>
  <si>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</si>
  <si>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</si>
  <si>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</si>
  <si>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</si>
  <si>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</si>
  <si>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</si>
  <si>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</si>
  <si>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</si>
  <si>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</si>
  <si>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</si>
  <si>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</si>
  <si>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</si>
  <si>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</si>
  <si>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</si>
  <si>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</si>
  <si>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</si>
  <si>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</si>
  <si>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</si>
  <si>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4Q21</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</si>
  <si>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</si>
  <si>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</si>
  <si>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</si>
  <si>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</si>
  <si>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</si>
  <si>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</si>
  <si>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</si>
  <si>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</si>
  <si>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</si>
  <si>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</si>
  <si>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</si>
  <si>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</si>
  <si>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</si>
  <si>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</si>
  <si>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</si>
  <si>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</si>
  <si>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</si>
  <si>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The individual segment balance sheet positions are with external customers, and exclude internal transactions thus explaining the differences in total assets,</t>
  </si>
  <si>
    <t>and total liabilities and equity.</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</si>
  <si>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</si>
  <si>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</si>
  <si>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</si>
  <si>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</si>
  <si>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</si>
  <si>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</si>
  <si>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</si>
  <si>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1Q22</t>
  </si>
  <si>
    <t>Lease liabilities</t>
  </si>
  <si>
    <t>2Q22</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</si>
  <si>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</si>
  <si>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</si>
  <si>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</si>
  <si>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</si>
  <si>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</si>
  <si>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</si>
  <si>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</si>
  <si>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</si>
  <si>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</si>
  <si>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</si>
  <si>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</si>
  <si>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</si>
  <si>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</si>
  <si>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</si>
  <si>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</si>
  <si>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</si>
  <si>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</si>
  <si>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</si>
  <si>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</si>
  <si>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</si>
  <si>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t>Certified organic farm</t>
  </si>
  <si>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</si>
  <si>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</si>
  <si>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</si>
  <si>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</si>
  <si>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</si>
  <si>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</si>
  <si>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</si>
  <si>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</si>
  <si>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</si>
  <si>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</si>
  <si>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</si>
  <si>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</si>
  <si>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</si>
  <si>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</si>
  <si>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3Q22</t>
  </si>
  <si>
    <t>4Q22</t>
  </si>
  <si>
    <t xml:space="preserve"> - thereof mortgages</t>
  </si>
  <si>
    <t>Other</t>
  </si>
  <si>
    <t>Allocation to Eligible Projects (outstanding amount)</t>
  </si>
  <si>
    <t>Information and communication technology</t>
  </si>
  <si>
    <t>Total sustainable assets</t>
  </si>
  <si>
    <r>
      <t>Green bonds (ISK)</t>
    </r>
    <r>
      <rPr>
        <vertAlign val="superscript"/>
        <sz val="9"/>
        <color rgb="FF000000"/>
        <rFont val="Arial"/>
        <family val="2"/>
      </rPr>
      <t>1</t>
    </r>
  </si>
  <si>
    <t>Sustainable bonds (EUR)</t>
  </si>
  <si>
    <t>Loan from the Nordic Investment Bank (USD)</t>
  </si>
  <si>
    <t>Sustainable deposits (ISK)</t>
  </si>
  <si>
    <t>Total sustainable debt</t>
  </si>
  <si>
    <r>
      <t>Thereoff older than 18 months at year end</t>
    </r>
    <r>
      <rPr>
        <vertAlign val="superscript"/>
        <sz val="9"/>
        <color rgb="FF000000"/>
        <rFont val="Arial"/>
        <family val="2"/>
      </rPr>
      <t>2</t>
    </r>
  </si>
  <si>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</si>
  <si>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</si>
  <si>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</si>
  <si>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</si>
  <si>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3. While any proceeds or Sustainability Instruments remain unallocated to Sustainability Loans, Íslandsbanki will temporarily hold or invest any unallocated net proceeds at its own discretion in its liquidity portfolios.</t>
  </si>
  <si>
    <t>2. Íslandsbanki is committed to allocating all sustainable funding within 18 months of disbursement.</t>
  </si>
  <si>
    <t>1. ISK green bonds proceeds can be allocated to green or blue categories as both are based on the ICMA green bond principles.</t>
  </si>
  <si>
    <t>Eco-efficient and circular economy adapted products, production technologies and processes</t>
  </si>
  <si>
    <t>1Q23</t>
  </si>
  <si>
    <t>Insufficient coverage for non-performing exposure</t>
  </si>
  <si>
    <t>2Q23</t>
  </si>
  <si>
    <t>Administrative fine</t>
  </si>
  <si>
    <t xml:space="preserve">    administrative fine, the C/I ratio has been restated so it excludes the provision.</t>
  </si>
  <si>
    <r>
      <t>Cost-to-income ratio</t>
    </r>
    <r>
      <rPr>
        <vertAlign val="superscript"/>
        <sz val="9"/>
        <color theme="1"/>
        <rFont val="Arial"/>
        <family val="2"/>
      </rPr>
      <t>3,4</t>
    </r>
  </si>
  <si>
    <r>
      <t>Cost-to-total assets ratio</t>
    </r>
    <r>
      <rPr>
        <vertAlign val="superscript"/>
        <sz val="9"/>
        <color theme="1"/>
        <rFont val="Arial"/>
        <family val="2"/>
      </rPr>
      <t>1,4</t>
    </r>
  </si>
  <si>
    <r>
      <t>Cost of risk</t>
    </r>
    <r>
      <rPr>
        <vertAlign val="superscript"/>
        <sz val="9"/>
        <color theme="1"/>
        <rFont val="Arial"/>
        <family val="2"/>
      </rPr>
      <t>1,5</t>
    </r>
  </si>
  <si>
    <t>5. Negative cost of risk means that there is a net release of impairments.</t>
  </si>
  <si>
    <t>6. Numbers exclude seasonal employees.</t>
  </si>
  <si>
    <t xml:space="preserve">7. The average LTV can be calculated in many different ways and therefore the definition is important for comparison to other banks. </t>
  </si>
  <si>
    <t>8. Stage 3, loans to customers, gross carrying amount.</t>
  </si>
  <si>
    <r>
      <t>Number of FTEs at period end - Consolidated</t>
    </r>
    <r>
      <rPr>
        <vertAlign val="superscript"/>
        <sz val="9"/>
        <color theme="1"/>
        <rFont val="Arial"/>
        <family val="2"/>
      </rPr>
      <t>6</t>
    </r>
  </si>
  <si>
    <r>
      <t>Number of FTEs at period end - Parent</t>
    </r>
    <r>
      <rPr>
        <vertAlign val="superscript"/>
        <sz val="9"/>
        <color theme="1"/>
        <rFont val="Arial"/>
        <family val="2"/>
      </rPr>
      <t>6</t>
    </r>
  </si>
  <si>
    <r>
      <t>LTV on mortgages to individuals</t>
    </r>
    <r>
      <rPr>
        <vertAlign val="superscript"/>
        <sz val="9"/>
        <color theme="1"/>
        <rFont val="Arial"/>
        <family val="2"/>
      </rPr>
      <t>7</t>
    </r>
  </si>
  <si>
    <r>
      <t>Non-performing loans (NPL) ratio</t>
    </r>
    <r>
      <rPr>
        <vertAlign val="superscript"/>
        <sz val="9"/>
        <color theme="1"/>
        <rFont val="Arial"/>
        <family val="2"/>
      </rPr>
      <t>8</t>
    </r>
  </si>
  <si>
    <t xml:space="preserve">     the C/I ratio has been restated so it excludes the provision.</t>
  </si>
  <si>
    <t>Profit (loss) for the period from continuing operations</t>
  </si>
  <si>
    <t>At period end</t>
  </si>
  <si>
    <t>Liquidity coverage ratio (LCR) -  EUR</t>
  </si>
  <si>
    <t>Impact of Eligible Projects for Íslandsbanki's Sustainable Financing Framework 2022</t>
  </si>
  <si>
    <t>Amount outstanding 
31.12.2022</t>
  </si>
  <si>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</si>
  <si>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</si>
  <si>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</si>
  <si>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</si>
  <si>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</si>
  <si>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4. Calculated using the average GHG emission intensity of electricity generation in Iceland. The Icelandic benchmark emission factor for 2021 is estimated to be 10.3 gCO2 e/kWh.</t>
  </si>
  <si>
    <t>5. In addition 131 charging stations and electric bikes were funded.</t>
  </si>
  <si>
    <t>6. Average loan size ISK 7.1m.</t>
  </si>
  <si>
    <t>7. EUR/ISK=151.5 on 31.12.2022.</t>
  </si>
  <si>
    <t>3Q23</t>
  </si>
  <si>
    <r>
      <t>Interest income calculated using the effective interest rate method</t>
    </r>
    <r>
      <rPr>
        <vertAlign val="superscript"/>
        <sz val="9"/>
        <color theme="1"/>
        <rFont val="Arial"/>
        <family val="2"/>
      </rPr>
      <t>1</t>
    </r>
  </si>
  <si>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</si>
  <si>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</si>
  <si>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</si>
  <si>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</si>
  <si>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t>10. MREL ratio includes the CET1 capital held to meet the combined buffer requirement.</t>
  </si>
  <si>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</si>
  <si>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</si>
  <si>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</si>
  <si>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</si>
  <si>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r>
      <t>MREL ratio</t>
    </r>
    <r>
      <rPr>
        <vertAlign val="superscript"/>
        <sz val="9"/>
        <color theme="1"/>
        <rFont val="Arial"/>
        <family val="2"/>
      </rPr>
      <t>10</t>
    </r>
  </si>
  <si>
    <t>Allocation reporting for Íslandsbanki's Sustainable Financing Framework (2020-2023)</t>
  </si>
  <si>
    <t xml:space="preserve">    Íslandsbanki strives, over time, to maintain a level of allocation for Eligible Assets which matches or exceeds the balance of net proceeds from its outstanding Sustainability Instruments.</t>
  </si>
  <si>
    <t>Amount outstanding 
31.12.2023</t>
  </si>
  <si>
    <t>n.a.*</t>
  </si>
  <si>
    <t>5400**</t>
  </si>
  <si>
    <t>8000**</t>
  </si>
  <si>
    <t>4. Calculated using the average GHG emission intensity of electricity generation in Iceland. The Icelandic benchmark emission factor for 2021 is estimated to be 10.3 gCO2 e/kWh, and has not been updated since.</t>
  </si>
  <si>
    <t>7. EUR/ISK=150.5 on 31.12.2023.</t>
  </si>
  <si>
    <t>* Data not available at the time of this report, will be updated later in 2024</t>
  </si>
  <si>
    <t>** Estimated based on Share of funding from 2022, will be updated later in 2024 and flagged if significant changes.</t>
  </si>
  <si>
    <t>5. In addition 93 charging stations and electric bikes were funded.</t>
  </si>
  <si>
    <r>
      <t>CET1 ratio</t>
    </r>
    <r>
      <rPr>
        <vertAlign val="superscript"/>
        <sz val="9"/>
        <color theme="1"/>
        <rFont val="Arial"/>
        <family val="2"/>
      </rPr>
      <t>9</t>
    </r>
  </si>
  <si>
    <r>
      <t>Tier 1 ratio</t>
    </r>
    <r>
      <rPr>
        <vertAlign val="superscript"/>
        <sz val="9"/>
        <color theme="1"/>
        <rFont val="Arial"/>
        <family val="2"/>
      </rPr>
      <t>9</t>
    </r>
  </si>
  <si>
    <r>
      <t>Total capital ratio</t>
    </r>
    <r>
      <rPr>
        <vertAlign val="superscript"/>
        <sz val="9"/>
        <color theme="1"/>
        <rFont val="Arial"/>
        <family val="2"/>
      </rPr>
      <t>9</t>
    </r>
  </si>
  <si>
    <r>
      <t>Leverage ratio</t>
    </r>
    <r>
      <rPr>
        <vertAlign val="superscript"/>
        <sz val="9"/>
        <color theme="1"/>
        <rFont val="Arial"/>
        <family val="2"/>
      </rPr>
      <t>9</t>
    </r>
  </si>
  <si>
    <t>9. Including first quarter profit for 1Q23 and 1Q22 and third quarter profit for 3Q22 and 3Q21.</t>
  </si>
  <si>
    <t>Green building</t>
  </si>
  <si>
    <t>1Q24</t>
  </si>
  <si>
    <t>Total operating expenses</t>
  </si>
  <si>
    <t>Investment property</t>
  </si>
  <si>
    <t>Financial assets mandatorily at fair value through other comprehensive income</t>
  </si>
  <si>
    <t>First quarter profit</t>
  </si>
  <si>
    <t xml:space="preserve">4. C/I ratio for 2023 excluded a charge of ISK 860m due to an administrative fine. C/I ratio for 2022 included a provision of ISK 300m made in connection with the </t>
  </si>
  <si>
    <t>9. Including first quarter profit for 1Q24.</t>
  </si>
  <si>
    <t>4. C/I ratio for 2Q23 excluded a charge of ISK 860m due to an administrative fine. C/I ratio for 4Q22 included a provision of ISK 300m made in connection with the administrative fine,</t>
  </si>
  <si>
    <t>Income tax</t>
  </si>
  <si>
    <t>Net fee and commission income (expense)</t>
  </si>
  <si>
    <t>1. Including first quarter profit for 31.3.24.</t>
  </si>
  <si>
    <t>1. Including first quarter profit for 31.3.24, 31.3.23 and 31.3.22 and  third quarter profit for 30.9.23 and 30.9.22.</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</si>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</sst>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_-* #,##0\ _I_S_K_-;\-* #,##0\ _I_S_K_-;_-* &quot;-&quot;\ _I_S_K_-;_-@_-"/>
    <numFmt numFmtId="176" formatCode="#,##0;\(#,##0\);0;@"/>
    <numFmt numFmtId="177" formatCode="#,##0,;\(#,##0,\);0;@"/>
    <numFmt numFmtId="178" formatCode="@\ *."/>
    <numFmt numFmtId="179" formatCode="#,##0.00%\ ;[Red]\(#,##0.00%\)"/>
    <numFmt numFmtId="180" formatCode="#,##0\ ;[Red]\(* #,##0\)"/>
    <numFmt numFmtId="181" formatCode="m\/d"/>
    <numFmt numFmtId="182" formatCode="m\/d\/yy\ h:mm"/>
    <numFmt numFmtId="183" formatCode="\(#,##0\);#,##0_)"/>
    <numFmt numFmtId="184" formatCode="#,##0,_);\(#,##0,\)"/>
    <numFmt numFmtId="185" formatCode="\(#,##0,\);#,##0,_)"/>
    <numFmt numFmtId="186" formatCode="\(#,##0.00\);#,##0.00_)"/>
    <numFmt numFmtId="187" formatCode="\ \ \ @"/>
    <numFmt numFmtId="188" formatCode="\ \ \ @\ *."/>
    <numFmt numFmtId="189" formatCode="\ \ \ \ \ \ @"/>
    <numFmt numFmtId="190" formatCode="\ \ \ \ \ \ @\ *."/>
    <numFmt numFmtId="191" formatCode="\ \ \ \ \ \ \ \ \ @"/>
    <numFmt numFmtId="192" formatCode="\ \ \ \ \ \ \ \ \ @\ *."/>
    <numFmt numFmtId="193" formatCode="#,##0\ &quot;kr.&quot;_);[Red]\(* #,##0\ &quot;kr.&quot;\)"/>
    <numFmt numFmtId="194" formatCode="#,##0\ \ ;[Red]\(* #,##0\ \)"/>
    <numFmt numFmtId="195" formatCode="#,##0\ \ ;\(* #,##0\ \)"/>
    <numFmt numFmtId="196" formatCode="@\ "/>
    <numFmt numFmtId="197" formatCode="&quot;$&quot;#,##0_);\(&quot;$&quot;#,##0\)"/>
    <numFmt numFmtId="198" formatCode="_-* #,##0.00\ [$€-1]_-;\-* #,##0.00\ [$€-1]_-;_-* &quot;-&quot;??\ [$€-1]_-"/>
    <numFmt numFmtId="199" formatCode="&quot;$&quot;#,##0_);[Red]\(&quot;$&quot;#,##0\)"/>
    <numFmt numFmtId="200" formatCode="#,##0.\-"/>
    <numFmt numFmtId="201" formatCode="_ * #,##0.00_ ;_ * \-#,##0.00_ ;_ * &quot;-&quot;??_ ;_ @_ "/>
    <numFmt numFmtId="202" formatCode="#,##0_);\(#,##0\);0_);@"/>
    <numFmt numFmtId="203" formatCode="\$#,##0\ ;\(\$#,##0\)"/>
    <numFmt numFmtId="204" formatCode="#,##0.00%\ ;\(#,##0.00%\)"/>
    <numFmt numFmtId="205" formatCode="_-* #,##0.00\ _k_r_-;\-* #,##0.00\ _k_r_-;_-* &quot;-&quot;??\ _k_r_-;_-@_-"/>
  </numFmts>
  <fonts count="13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b/>
      <sz val="9"/>
      <color rgb="FFFF0000"/>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0"/>
      <color rgb="FFA51932"/>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8"/>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8"/>
      <color theme="1"/>
      <name val="TT Norms"/>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4">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2869">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3" fillId="0" borderId="0"/>
    <xf numFmtId="0" fontId="39" fillId="0" borderId="0" applyNumberFormat="0" applyBorder="0" applyAlignment="0"/>
    <xf numFmtId="198" fontId="33" fillId="0" borderId="0"/>
    <xf numFmtId="3" fontId="67" fillId="0" borderId="0">
      <protection locked="0"/>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37" fontId="26" fillId="0" borderId="0" applyFont="0" applyFill="0" applyBorder="0" applyAlignment="0" applyProtection="0"/>
    <xf numFmtId="183" fontId="26" fillId="0" borderId="0" applyFont="0" applyFill="0" applyBorder="0" applyAlignment="0" applyProtection="0"/>
    <xf numFmtId="184" fontId="26" fillId="0" borderId="0" applyFont="0" applyFill="0" applyBorder="0" applyAlignment="0" applyProtection="0"/>
    <xf numFmtId="185" fontId="26" fillId="0" borderId="0" applyFont="0" applyFill="0" applyBorder="0" applyAlignment="0" applyProtection="0"/>
    <xf numFmtId="177" fontId="59" fillId="0" borderId="0" applyFill="0" applyBorder="0" applyAlignment="0" applyProtection="0"/>
    <xf numFmtId="176" fontId="59" fillId="0" borderId="0" applyFill="0" applyBorder="0" applyAlignment="0" applyProtection="0"/>
    <xf numFmtId="198" fontId="71" fillId="0" borderId="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37" fontId="3" fillId="0" borderId="0" applyFill="0" applyBorder="0" applyAlignment="0" applyProtection="0"/>
    <xf numFmtId="198" fontId="61" fillId="0" borderId="0"/>
    <xf numFmtId="37" fontId="3" fillId="0" borderId="0" applyFill="0" applyBorder="0" applyAlignment="0" applyProtection="0"/>
    <xf numFmtId="198" fontId="56" fillId="0" borderId="0" applyNumberFormat="0" applyFill="0" applyBorder="0" applyAlignment="0" applyProtection="0"/>
    <xf numFmtId="182" fontId="33" fillId="0" borderId="0" applyFill="0" applyBorder="0" applyProtection="0"/>
    <xf numFmtId="182" fontId="33" fillId="0" borderId="4" applyFill="0" applyProtection="0"/>
    <xf numFmtId="182" fontId="33" fillId="0" borderId="19" applyFill="0" applyProtection="0"/>
    <xf numFmtId="182" fontId="33" fillId="0" borderId="0" applyFill="0" applyBorder="0" applyProtection="0"/>
    <xf numFmtId="197" fontId="3" fillId="0" borderId="0" applyFill="0" applyBorder="0" applyAlignment="0" applyProtection="0"/>
    <xf numFmtId="198" fontId="61" fillId="0" borderId="0"/>
    <xf numFmtId="181" fontId="33" fillId="0" borderId="0" applyFill="0" applyBorder="0" applyProtection="0"/>
    <xf numFmtId="181" fontId="33" fillId="0" borderId="4" applyFill="0" applyProtection="0"/>
    <xf numFmtId="181" fontId="33" fillId="0" borderId="19" applyFill="0" applyProtection="0"/>
    <xf numFmtId="181" fontId="33" fillId="0" borderId="0" applyFill="0" applyBorder="0" applyProtection="0"/>
    <xf numFmtId="39" fontId="26" fillId="0" borderId="0" applyFont="0" applyFill="0" applyBorder="0" applyAlignment="0" applyProtection="0"/>
    <xf numFmtId="186" fontId="26" fillId="0" borderId="0" applyFont="0" applyFill="0" applyBorder="0" applyAlignment="0" applyProtection="0"/>
    <xf numFmtId="198" fontId="3" fillId="0" borderId="0" applyFon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66" fillId="0" borderId="0"/>
    <xf numFmtId="188" fontId="66" fillId="0" borderId="0">
      <alignment horizontal="centerContinuous"/>
    </xf>
    <xf numFmtId="198" fontId="57" fillId="0" borderId="0"/>
    <xf numFmtId="189" fontId="60" fillId="0" borderId="0"/>
    <xf numFmtId="192" fontId="66" fillId="0" borderId="0">
      <alignment horizontal="centerContinuous"/>
    </xf>
    <xf numFmtId="189" fontId="60" fillId="0" borderId="0"/>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8" fontId="57" fillId="0" borderId="0" applyFont="0" applyFill="0" applyBorder="0" applyAlignment="0" applyProtection="0"/>
    <xf numFmtId="191" fontId="57" fillId="0" borderId="0" applyFont="0" applyFill="0" applyBorder="0" applyAlignment="0" applyProtection="0"/>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57" fillId="0" borderId="0" applyFont="0" applyFill="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3" fontId="60" fillId="0" borderId="0" applyFont="0" applyFill="0" applyBorder="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4" fontId="58" fillId="0" borderId="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9"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78" fontId="66" fillId="0" borderId="0">
      <alignment horizontal="centerContinuous"/>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9" fontId="57" fillId="0" borderId="0" applyFont="0" applyFill="0" applyBorder="0" applyAlignment="0" applyProtection="0"/>
    <xf numFmtId="179" fontId="33" fillId="0" borderId="0" applyFont="0" applyFill="0" applyBorder="0" applyAlignment="0" applyProtection="0"/>
    <xf numFmtId="195" fontId="57" fillId="0" borderId="26"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5" fontId="57" fillId="0" borderId="28" applyNumberFormat="0" applyFont="0" applyFill="0" applyAlignment="0" applyProtection="0"/>
    <xf numFmtId="195" fontId="57" fillId="0" borderId="29" applyNumberFormat="0" applyFont="0" applyFill="0" applyAlignment="0" applyProtection="0"/>
    <xf numFmtId="195" fontId="57" fillId="0" borderId="26" applyNumberFormat="0" applyFont="0" applyFill="0" applyAlignment="0" applyProtection="0"/>
    <xf numFmtId="4" fontId="65" fillId="49" borderId="25" applyNumberFormat="0" applyProtection="0">
      <alignment vertical="center"/>
    </xf>
    <xf numFmtId="4" fontId="74" fillId="49" borderId="25" applyNumberFormat="0" applyProtection="0">
      <alignment vertical="center"/>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1" borderId="30" applyNumberFormat="0" applyProtection="0">
      <alignment horizontal="left" vertical="center" indent="1"/>
    </xf>
    <xf numFmtId="4" fontId="76" fillId="62" borderId="0"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65" fillId="61" borderId="25" applyNumberFormat="0" applyProtection="0">
      <alignment horizontal="right" vertical="center"/>
    </xf>
    <xf numFmtId="4" fontId="74"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4" fontId="73" fillId="61" borderId="25" applyNumberFormat="0" applyProtection="0">
      <alignment horizontal="right" vertical="center"/>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200" fontId="69" fillId="0" borderId="0"/>
    <xf numFmtId="180" fontId="62" fillId="0" borderId="31"/>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184" fontId="38"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201" fontId="70" fillId="0" borderId="0" applyFont="0" applyFill="0" applyBorder="0" applyAlignment="0" applyProtection="0"/>
    <xf numFmtId="38" fontId="33" fillId="0" borderId="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4" fontId="63" fillId="0" borderId="0" applyNumberFormat="0" applyFill="0" applyBorder="0" applyProtection="0">
      <alignment horizontal="centerContinuous"/>
    </xf>
    <xf numFmtId="198" fontId="64" fillId="0" borderId="2" applyNumberFormat="0" applyFill="0" applyProtection="0">
      <alignment horizontal="centerContinuous"/>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4" fontId="57" fillId="0" borderId="27" applyNumberFormat="0" applyFont="0" applyFill="0" applyAlignment="0" applyProtection="0"/>
    <xf numFmtId="198" fontId="55" fillId="36" borderId="0" applyNumberFormat="0" applyBorder="0" applyAlignment="0" applyProtection="0"/>
    <xf numFmtId="198" fontId="55" fillId="39" borderId="0" applyNumberFormat="0" applyBorder="0" applyAlignment="0" applyProtection="0"/>
    <xf numFmtId="9" fontId="57" fillId="0" borderId="0" applyFont="0" applyFill="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88" fontId="57" fillId="0" borderId="0" applyFont="0" applyFill="0" applyBorder="0" applyProtection="0">
      <alignment horizontal="centerContinuous"/>
    </xf>
    <xf numFmtId="187" fontId="57" fillId="0" borderId="0" applyFont="0" applyFill="0" applyBorder="0" applyAlignment="0" applyProtection="0"/>
    <xf numFmtId="178"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9" fontId="3" fillId="0" borderId="0"/>
    <xf numFmtId="199" fontId="3" fillId="0" borderId="0"/>
    <xf numFmtId="199" fontId="3" fillId="0" borderId="0"/>
    <xf numFmtId="199" fontId="3" fillId="0" borderId="0"/>
    <xf numFmtId="199" fontId="3" fillId="0" borderId="0"/>
    <xf numFmtId="199" fontId="3" fillId="0" borderId="0"/>
    <xf numFmtId="198"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4" fontId="57" fillId="0" borderId="27" applyNumberFormat="0" applyFont="0"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198" fontId="3" fillId="0" borderId="0"/>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98" fontId="3" fillId="0" borderId="0"/>
    <xf numFmtId="198" fontId="3" fillId="0" borderId="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198" fontId="3" fillId="0" borderId="0"/>
    <xf numFmtId="198" fontId="55" fillId="35" borderId="0" applyNumberFormat="0" applyBorder="0" applyAlignment="0" applyProtection="0"/>
    <xf numFmtId="194" fontId="57" fillId="0" borderId="27" applyNumberFormat="0" applyFont="0" applyFill="0" applyAlignment="0" applyProtection="0"/>
    <xf numFmtId="4" fontId="65" fillId="61" borderId="25" applyNumberFormat="0" applyProtection="0">
      <alignment horizontal="left" vertical="center" indent="1"/>
    </xf>
    <xf numFmtId="4" fontId="65" fillId="61" borderId="25" applyNumberFormat="0" applyProtection="0">
      <alignment horizontal="left" vertical="center" indent="1"/>
    </xf>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87" fontId="57" fillId="0" borderId="0" applyFont="0" applyFill="0" applyBorder="0" applyAlignment="0" applyProtection="0"/>
    <xf numFmtId="188" fontId="57" fillId="0" borderId="0" applyFont="0" applyFill="0" applyBorder="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4" fontId="57" fillId="0" borderId="27" applyNumberFormat="0" applyFont="0" applyFill="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1" fontId="57" fillId="0" borderId="0" applyFont="0" applyFill="0" applyBorder="0" applyAlignment="0" applyProtection="0"/>
    <xf numFmtId="192" fontId="57" fillId="0" borderId="0" applyFont="0" applyFill="0" applyBorder="0" applyProtection="0">
      <alignment horizontal="centerContinuous"/>
    </xf>
    <xf numFmtId="4" fontId="65" fillId="63" borderId="25" applyNumberFormat="0" applyProtection="0">
      <alignment horizontal="left" vertical="center" indent="1"/>
    </xf>
    <xf numFmtId="4" fontId="65" fillId="63" borderId="25" applyNumberFormat="0" applyProtection="0">
      <alignment horizontal="left" vertical="center" indent="1"/>
    </xf>
    <xf numFmtId="192"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78" fontId="57" fillId="0" borderId="0" applyFont="0" applyFill="0" applyBorder="0" applyProtection="0">
      <alignment horizontal="centerContinuous"/>
    </xf>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1" fontId="57" fillId="0" borderId="0" applyFont="0" applyFill="0" applyBorder="0" applyAlignment="0" applyProtection="0"/>
    <xf numFmtId="198" fontId="55" fillId="35" borderId="0" applyNumberFormat="0" applyBorder="0" applyAlignment="0" applyProtection="0"/>
    <xf numFmtId="187" fontId="57" fillId="0" borderId="0" applyFont="0" applyFill="0" applyBorder="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4" fontId="65" fillId="61" borderId="25" applyNumberFormat="0" applyProtection="0">
      <alignment horizontal="left" vertical="center" indent="1"/>
    </xf>
    <xf numFmtId="4" fontId="65" fillId="61" borderId="25" applyNumberFormat="0" applyProtection="0">
      <alignment horizontal="left" vertical="center" indent="1"/>
    </xf>
    <xf numFmtId="192" fontId="57" fillId="0" borderId="0" applyFont="0" applyFill="0" applyBorder="0" applyProtection="0">
      <alignment horizontal="centerContinuous"/>
    </xf>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1" fontId="57" fillId="0" borderId="0" applyFont="0" applyFill="0" applyBorder="0" applyAlignment="0" applyProtection="0"/>
    <xf numFmtId="178" fontId="57" fillId="0" borderId="0" applyFont="0" applyFill="0" applyBorder="0" applyProtection="0">
      <alignment horizontal="centerContinuous"/>
    </xf>
    <xf numFmtId="198" fontId="55" fillId="34" borderId="0" applyNumberFormat="0" applyBorder="0" applyAlignment="0" applyProtection="0"/>
    <xf numFmtId="178" fontId="57" fillId="0" borderId="0" applyFont="0" applyFill="0" applyBorder="0" applyProtection="0">
      <alignment horizontal="centerContinuous"/>
    </xf>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4" fontId="65"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194" fontId="57" fillId="0" borderId="27" applyNumberFormat="0" applyFont="0" applyFill="0" applyAlignment="0" applyProtection="0"/>
    <xf numFmtId="198" fontId="55" fillId="34" borderId="0" applyNumberFormat="0" applyBorder="0" applyAlignment="0" applyProtection="0"/>
    <xf numFmtId="198" fontId="3" fillId="0" borderId="0"/>
    <xf numFmtId="190" fontId="57" fillId="0" borderId="0" applyFont="0" applyFill="0" applyBorder="0" applyProtection="0">
      <alignment horizontal="centerContinuous"/>
    </xf>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198" fontId="55" fillId="34" borderId="0" applyNumberFormat="0" applyBorder="0" applyAlignment="0" applyProtection="0"/>
    <xf numFmtId="4" fontId="65" fillId="63" borderId="25" applyNumberFormat="0" applyProtection="0">
      <alignment horizontal="left" vertical="center" indent="1"/>
    </xf>
    <xf numFmtId="191" fontId="57" fillId="0" borderId="0" applyFon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89" fontId="57" fillId="0" borderId="0" applyFont="0" applyFill="0" applyBorder="0" applyAlignment="0" applyProtection="0"/>
    <xf numFmtId="198" fontId="3" fillId="0" borderId="0"/>
    <xf numFmtId="198" fontId="55" fillId="34" borderId="0" applyNumberFormat="0" applyBorder="0" applyAlignment="0" applyProtection="0"/>
    <xf numFmtId="189" fontId="57" fillId="0" borderId="0" applyFont="0" applyFill="0" applyBorder="0" applyAlignment="0" applyProtection="0"/>
    <xf numFmtId="198" fontId="55" fillId="36" borderId="0" applyNumberFormat="0" applyBorder="0" applyAlignment="0" applyProtection="0"/>
    <xf numFmtId="194" fontId="57" fillId="0" borderId="27" applyNumberFormat="0" applyFont="0" applyFill="0" applyAlignment="0" applyProtection="0"/>
    <xf numFmtId="190" fontId="57" fillId="0" borderId="0" applyFont="0" applyFill="0" applyBorder="0" applyProtection="0">
      <alignment horizontal="centerContinuous"/>
    </xf>
    <xf numFmtId="198" fontId="55" fillId="34" borderId="0" applyNumberFormat="0" applyBorder="0" applyAlignment="0" applyProtection="0"/>
    <xf numFmtId="4" fontId="65" fillId="63" borderId="25" applyNumberFormat="0" applyProtection="0">
      <alignment horizontal="left" vertical="center" indent="1"/>
    </xf>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88" fontId="57" fillId="0" borderId="0" applyFont="0" applyFill="0" applyBorder="0" applyProtection="0">
      <alignment horizontal="centerContinuous"/>
    </xf>
    <xf numFmtId="198" fontId="55" fillId="35" borderId="0" applyNumberFormat="0" applyBorder="0" applyAlignment="0" applyProtection="0"/>
    <xf numFmtId="191" fontId="57" fillId="0" borderId="0" applyFont="0" applyFill="0" applyBorder="0" applyAlignment="0" applyProtection="0"/>
    <xf numFmtId="198" fontId="55" fillId="35" borderId="0" applyNumberFormat="0" applyBorder="0" applyAlignment="0" applyProtection="0"/>
    <xf numFmtId="198" fontId="55" fillId="39" borderId="0" applyNumberFormat="0" applyBorder="0" applyAlignment="0" applyProtection="0"/>
    <xf numFmtId="4" fontId="65" fillId="63" borderId="25" applyNumberFormat="0" applyProtection="0">
      <alignment horizontal="left" vertical="center" indent="1"/>
    </xf>
    <xf numFmtId="194" fontId="57" fillId="0" borderId="27" applyNumberFormat="0" applyFont="0" applyFill="0" applyAlignment="0" applyProtection="0"/>
    <xf numFmtId="198" fontId="55" fillId="35" borderId="0" applyNumberFormat="0" applyBorder="0" applyAlignment="0" applyProtection="0"/>
    <xf numFmtId="4" fontId="65" fillId="61" borderId="25" applyNumberFormat="0" applyProtection="0">
      <alignment horizontal="left" vertical="center" indent="1"/>
    </xf>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2" fontId="57" fillId="0" borderId="0" applyFont="0" applyFill="0" applyBorder="0" applyProtection="0">
      <alignment horizontal="centerContinuous"/>
    </xf>
    <xf numFmtId="188" fontId="57" fillId="0" borderId="0" applyFont="0" applyFill="0" applyBorder="0" applyProtection="0">
      <alignment horizontal="centerContinuous"/>
    </xf>
    <xf numFmtId="198" fontId="55" fillId="38" borderId="0" applyNumberFormat="0" applyBorder="0" applyAlignment="0" applyProtection="0"/>
    <xf numFmtId="191" fontId="57" fillId="0" borderId="0" applyFont="0" applyFill="0" applyBorder="0" applyAlignment="0" applyProtection="0"/>
    <xf numFmtId="192" fontId="57" fillId="0" borderId="0" applyFont="0" applyFill="0" applyBorder="0" applyProtection="0">
      <alignment horizontal="centerContinuous"/>
    </xf>
    <xf numFmtId="187" fontId="57" fillId="0" borderId="0" applyFont="0" applyFill="0" applyBorder="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4" fontId="65" fillId="63"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4" fontId="65" fillId="63" borderId="25" applyNumberFormat="0" applyProtection="0">
      <alignment horizontal="left" vertical="center" indent="1"/>
    </xf>
    <xf numFmtId="198" fontId="55" fillId="34" borderId="0" applyNumberFormat="0" applyBorder="0" applyAlignment="0" applyProtection="0"/>
    <xf numFmtId="198" fontId="55" fillId="35" borderId="0" applyNumberFormat="0" applyBorder="0" applyAlignment="0" applyProtection="0"/>
    <xf numFmtId="4" fontId="65" fillId="61" borderId="25" applyNumberFormat="0" applyProtection="0">
      <alignment horizontal="left" vertical="center" indent="1"/>
    </xf>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4" fontId="65" fillId="63" borderId="25" applyNumberFormat="0" applyProtection="0">
      <alignment horizontal="left" vertical="center" indent="1"/>
    </xf>
    <xf numFmtId="191" fontId="57" fillId="0" borderId="0" applyFont="0" applyFill="0" applyBorder="0" applyAlignment="0" applyProtection="0"/>
    <xf numFmtId="192" fontId="57" fillId="0" borderId="0" applyFont="0" applyFill="0" applyBorder="0" applyProtection="0">
      <alignment horizontal="centerContinuous"/>
    </xf>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2"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98" fontId="55" fillId="34" borderId="0" applyNumberFormat="0" applyBorder="0" applyAlignment="0" applyProtection="0"/>
    <xf numFmtId="198" fontId="55" fillId="39" borderId="0" applyNumberFormat="0" applyBorder="0" applyAlignment="0" applyProtection="0"/>
    <xf numFmtId="178" fontId="57" fillId="0" borderId="0" applyFont="0" applyFill="0" applyBorder="0" applyProtection="0">
      <alignment horizontal="centerContinuous"/>
    </xf>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4" fontId="65" fillId="61" borderId="25" applyNumberFormat="0" applyProtection="0">
      <alignment horizontal="left" vertical="center" indent="1"/>
    </xf>
    <xf numFmtId="178" fontId="57" fillId="0" borderId="0" applyFont="0" applyFill="0" applyBorder="0" applyProtection="0">
      <alignment horizontal="centerContinuous"/>
    </xf>
    <xf numFmtId="198" fontId="55" fillId="34" borderId="0" applyNumberFormat="0" applyBorder="0" applyAlignment="0" applyProtection="0"/>
    <xf numFmtId="189" fontId="57" fillId="0" borderId="0" applyFont="0" applyFill="0" applyBorder="0" applyAlignment="0" applyProtection="0"/>
    <xf numFmtId="198" fontId="55" fillId="38"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0" fontId="57" fillId="0" borderId="0" applyFont="0" applyFill="0" applyBorder="0" applyProtection="0">
      <alignment horizontal="centerContinuous"/>
    </xf>
    <xf numFmtId="189" fontId="57" fillId="0" borderId="0" applyFont="0" applyFill="0" applyBorder="0" applyAlignment="0" applyProtection="0"/>
    <xf numFmtId="198" fontId="55" fillId="39"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8" borderId="0" applyNumberFormat="0" applyBorder="0" applyAlignment="0" applyProtection="0"/>
    <xf numFmtId="190" fontId="57" fillId="0" borderId="0" applyFont="0" applyFill="0" applyBorder="0" applyProtection="0">
      <alignment horizontal="centerContinuous"/>
    </xf>
    <xf numFmtId="198" fontId="55" fillId="39"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49" fontId="5" fillId="0" borderId="0" applyFill="0" applyBorder="0" applyProtection="0">
      <alignment horizontal="center"/>
    </xf>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37" fontId="5" fillId="0" borderId="19" applyFill="0" applyAlignment="0" applyProtection="0"/>
    <xf numFmtId="183" fontId="5" fillId="0" borderId="19" applyFill="0" applyAlignment="0" applyProtection="0"/>
    <xf numFmtId="184" fontId="5" fillId="0" borderId="19" applyFill="0" applyAlignment="0" applyProtection="0"/>
    <xf numFmtId="185" fontId="5" fillId="0" borderId="19" applyFill="0" applyAlignment="0" applyProtection="0"/>
    <xf numFmtId="37" fontId="5" fillId="0" borderId="19" applyFill="0" applyAlignment="0" applyProtection="0"/>
    <xf numFmtId="198" fontId="33" fillId="0" borderId="0"/>
    <xf numFmtId="198" fontId="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4" fontId="61" fillId="0" borderId="0" applyFont="0" applyFill="0" applyBorder="0" applyAlignment="0" applyProtection="0"/>
    <xf numFmtId="198" fontId="61" fillId="0" borderId="0"/>
    <xf numFmtId="198" fontId="56" fillId="0" borderId="0" applyNumberFormat="0" applyFill="0" applyBorder="0" applyAlignment="0" applyProtection="0"/>
    <xf numFmtId="198" fontId="61"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0" borderId="0"/>
    <xf numFmtId="198" fontId="33"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3" fillId="0" borderId="0"/>
    <xf numFmtId="192" fontId="57" fillId="0" borderId="0" applyFont="0" applyFill="0" applyBorder="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55" fillId="34" borderId="0" applyNumberFormat="0" applyBorder="0" applyAlignment="0" applyProtection="0"/>
    <xf numFmtId="198" fontId="61" fillId="0" borderId="0"/>
    <xf numFmtId="198" fontId="56" fillId="0" borderId="0" applyNumberFormat="0" applyFill="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0" fontId="57" fillId="0" borderId="0" applyFont="0" applyFill="0" applyBorder="0" applyProtection="0">
      <alignment horizontal="centerContinuous"/>
    </xf>
    <xf numFmtId="189" fontId="57" fillId="0" borderId="0" applyFont="0" applyFill="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88" fontId="57" fillId="0" borderId="0" applyFont="0" applyFill="0" applyBorder="0" applyProtection="0">
      <alignment horizontal="centerContinuous"/>
    </xf>
    <xf numFmtId="187" fontId="57" fillId="0" borderId="0" applyFont="0" applyFill="0" applyBorder="0" applyAlignment="0" applyProtection="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0" borderId="0"/>
    <xf numFmtId="199" fontId="3" fillId="0" borderId="0"/>
    <xf numFmtId="199" fontId="3" fillId="0" borderId="0"/>
    <xf numFmtId="178" fontId="57" fillId="0" borderId="0" applyFont="0" applyFill="0" applyBorder="0" applyProtection="0">
      <alignment horizontal="centerContinuous"/>
    </xf>
    <xf numFmtId="198" fontId="79" fillId="42" borderId="0" applyNumberFormat="0" applyBorder="0" applyAlignment="0" applyProtection="0"/>
    <xf numFmtId="198" fontId="84"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35" fillId="0" borderId="5">
      <alignment horizontal="left" vertical="center"/>
    </xf>
    <xf numFmtId="198" fontId="35" fillId="0" borderId="6" applyNumberFormat="0" applyAlignment="0" applyProtection="0">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61" fillId="0" borderId="0"/>
    <xf numFmtId="198" fontId="35" fillId="0" borderId="6" applyNumberFormat="0" applyAlignment="0" applyProtection="0">
      <alignment horizontal="left" vertical="center"/>
    </xf>
    <xf numFmtId="198" fontId="79" fillId="42"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65" fillId="0" borderId="0" applyFill="0" applyBorder="0" applyAlignment="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79"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64" borderId="25" applyNumberFormat="0" applyProtection="0">
      <alignment horizontal="left" vertical="center" indent="1"/>
    </xf>
    <xf numFmtId="197" fontId="3" fillId="0" borderId="0" applyFill="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0" borderId="0"/>
    <xf numFmtId="198" fontId="86" fillId="0" borderId="21" applyNumberFormat="0" applyFill="0" applyAlignment="0" applyProtection="0"/>
    <xf numFmtId="198" fontId="86" fillId="0" borderId="21" applyNumberFormat="0"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7" fontId="3" fillId="0" borderId="0" applyFill="0" applyBorder="0" applyAlignment="0" applyProtection="0"/>
    <xf numFmtId="198"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6"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3" fillId="0" borderId="0"/>
    <xf numFmtId="198" fontId="79" fillId="40" borderId="0" applyNumberFormat="0" applyBorder="0" applyAlignment="0" applyProtection="0"/>
    <xf numFmtId="198" fontId="79" fillId="40" borderId="0" applyNumberFormat="0" applyBorder="0" applyAlignment="0" applyProtection="0"/>
    <xf numFmtId="198" fontId="3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79" fillId="45" borderId="0" applyNumberFormat="0" applyBorder="0" applyAlignment="0" applyProtection="0"/>
    <xf numFmtId="198" fontId="55" fillId="37" borderId="0" applyNumberFormat="0" applyBorder="0" applyAlignment="0" applyProtection="0"/>
    <xf numFmtId="198" fontId="79" fillId="42"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64" fillId="0" borderId="2" applyNumberFormat="0" applyFill="0" applyProtection="0">
      <alignment horizontal="centerContinuous"/>
    </xf>
    <xf numFmtId="198" fontId="79" fillId="44"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55" fillId="36" borderId="0" applyNumberFormat="0" applyBorder="0" applyAlignment="0" applyProtection="0"/>
    <xf numFmtId="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55" fillId="37"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0" borderId="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0" borderId="0"/>
    <xf numFmtId="198" fontId="55" fillId="34" borderId="0" applyNumberFormat="0" applyBorder="0" applyAlignment="0" applyProtection="0"/>
    <xf numFmtId="198" fontId="79" fillId="42" borderId="0" applyNumberFormat="0" applyBorder="0" applyAlignment="0" applyProtection="0"/>
    <xf numFmtId="198" fontId="3" fillId="50" borderId="25" applyNumberFormat="0" applyProtection="0">
      <alignment horizontal="left" vertical="center" indent="1"/>
    </xf>
    <xf numFmtId="198" fontId="35" fillId="0" borderId="6" applyNumberFormat="0" applyAlignment="0" applyProtection="0">
      <alignment horizontal="left" vertical="center"/>
    </xf>
    <xf numFmtId="198" fontId="61"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4" fillId="34" borderId="0" applyNumberFormat="0" applyBorder="0" applyAlignment="0" applyProtection="0"/>
    <xf numFmtId="198" fontId="55"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89" fontId="57" fillId="0" borderId="0" applyFont="0" applyFill="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0" fontId="57" fillId="0" borderId="0" applyFont="0" applyFill="0" applyBorder="0" applyProtection="0">
      <alignment horizontal="centerContinuous"/>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55" fillId="3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90" fillId="48" borderId="0" applyNumberFormat="0" applyBorder="0" applyAlignment="0" applyProtection="0"/>
    <xf numFmtId="198" fontId="89" fillId="0" borderId="23" applyNumberFormat="0" applyFill="0" applyAlignment="0" applyProtection="0"/>
    <xf numFmtId="198" fontId="89" fillId="0" borderId="23" applyNumberFormat="0" applyFill="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88" fontId="57" fillId="0" borderId="0" applyFont="0" applyFill="0" applyBorder="0" applyProtection="0">
      <alignment horizontal="centerContinuous"/>
    </xf>
    <xf numFmtId="187" fontId="57" fillId="0" borderId="0" applyFont="0" applyFill="0" applyBorder="0" applyAlignment="0" applyProtection="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55" fillId="0" borderId="0"/>
    <xf numFmtId="198" fontId="55" fillId="34" borderId="0" applyNumberFormat="0" applyBorder="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55" fillId="37"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3" fillId="0" borderId="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3" fillId="0" borderId="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79" fillId="42" borderId="0" applyNumberFormat="0" applyBorder="0" applyAlignment="0" applyProtection="0"/>
    <xf numFmtId="198" fontId="35" fillId="0" borderId="6" applyNumberFormat="0" applyAlignment="0" applyProtection="0">
      <alignment horizontal="left" vertical="center"/>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84" fillId="34" borderId="0" applyNumberFormat="0" applyBorder="0" applyAlignment="0" applyProtection="0"/>
    <xf numFmtId="198" fontId="79" fillId="42"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4" fontId="57" fillId="0" borderId="27" applyNumberFormat="0" applyFont="0" applyFill="0" applyAlignment="0" applyProtection="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89" fillId="0" borderId="23" applyNumberFormat="0"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48" borderId="24" applyNumberFormat="0" applyFont="0" applyAlignment="0" applyProtection="0"/>
    <xf numFmtId="199" fontId="3" fillId="0" borderId="0"/>
    <xf numFmtId="198" fontId="3" fillId="48" borderId="24" applyNumberFormat="0" applyFont="0" applyAlignment="0" applyProtection="0"/>
    <xf numFmtId="198" fontId="55" fillId="37" borderId="0" applyNumberFormat="0" applyBorder="0" applyAlignment="0" applyProtection="0"/>
    <xf numFmtId="198" fontId="65" fillId="0" borderId="0" applyFill="0" applyBorder="0" applyAlignment="0"/>
    <xf numFmtId="199" fontId="3" fillId="0" borderId="0"/>
    <xf numFmtId="198" fontId="3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1" fontId="57" fillId="0" borderId="0" applyFont="0" applyFill="0" applyBorder="0" applyAlignment="0" applyProtection="0"/>
    <xf numFmtId="192"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0" borderId="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55" fillId="0" borderId="0"/>
    <xf numFmtId="198" fontId="55" fillId="39" borderId="0" applyNumberFormat="0" applyBorder="0" applyAlignment="0" applyProtection="0"/>
    <xf numFmtId="198" fontId="55" fillId="35"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65" borderId="25" applyNumberFormat="0" applyProtection="0">
      <alignment horizontal="left" vertical="center" indent="1"/>
    </xf>
    <xf numFmtId="198" fontId="55" fillId="0" borderId="0"/>
    <xf numFmtId="198" fontId="55" fillId="39"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55" fillId="39" borderId="0" applyNumberFormat="0" applyBorder="0" applyAlignment="0" applyProtection="0"/>
    <xf numFmtId="198" fontId="55" fillId="0" borderId="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79" fillId="42" borderId="0" applyNumberFormat="0" applyBorder="0" applyAlignment="0" applyProtection="0"/>
    <xf numFmtId="198" fontId="35" fillId="0" borderId="5">
      <alignment horizontal="left" vertical="center"/>
    </xf>
    <xf numFmtId="198" fontId="3" fillId="50" borderId="25" applyNumberFormat="0" applyProtection="0">
      <alignment horizontal="left" vertical="center" indent="1"/>
    </xf>
    <xf numFmtId="198" fontId="55" fillId="34" borderId="0" applyNumberFormat="0" applyBorder="0" applyAlignment="0" applyProtection="0"/>
    <xf numFmtId="199" fontId="3" fillId="0" borderId="0"/>
    <xf numFmtId="198" fontId="65" fillId="0" borderId="0" applyFill="0" applyBorder="0" applyAlignment="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0" borderId="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0" borderId="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55" fillId="34" borderId="0" applyNumberFormat="0" applyBorder="0" applyAlignment="0" applyProtection="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0" fontId="57" fillId="0" borderId="0" applyFont="0" applyFill="0" applyBorder="0" applyProtection="0">
      <alignment horizontal="centerContinuous"/>
    </xf>
    <xf numFmtId="189" fontId="57" fillId="0" borderId="0" applyFont="0" applyFill="0" applyBorder="0" applyAlignment="0" applyProtection="0"/>
    <xf numFmtId="198" fontId="3" fillId="50" borderId="25" applyNumberFormat="0" applyProtection="0">
      <alignment horizontal="left" vertical="center" indent="1"/>
    </xf>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87" fillId="0" borderId="22" applyNumberFormat="0" applyFill="0" applyAlignment="0" applyProtection="0"/>
    <xf numFmtId="198" fontId="3" fillId="64" borderId="25" applyNumberFormat="0" applyProtection="0">
      <alignment horizontal="left" vertical="center" indent="1"/>
    </xf>
    <xf numFmtId="198" fontId="35" fillId="0" borderId="5">
      <alignment horizontal="left" vertical="center"/>
    </xf>
    <xf numFmtId="198" fontId="35" fillId="0" borderId="6" applyNumberFormat="0" applyAlignment="0" applyProtection="0">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61" fillId="0" borderId="0"/>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55" fillId="34" borderId="0" applyNumberFormat="0" applyBorder="0" applyAlignment="0" applyProtection="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65" fillId="0" borderId="0" applyFill="0" applyBorder="0" applyAlignment="0"/>
    <xf numFmtId="198" fontId="3" fillId="48" borderId="24" applyNumberFormat="0" applyFont="0" applyAlignment="0" applyProtection="0"/>
    <xf numFmtId="198" fontId="3" fillId="0" borderId="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55" fillId="39" borderId="0" applyNumberFormat="0" applyBorder="0" applyAlignment="0" applyProtection="0"/>
    <xf numFmtId="198" fontId="55" fillId="0" borderId="0"/>
    <xf numFmtId="198" fontId="3" fillId="65" borderId="25" applyNumberFormat="0" applyProtection="0">
      <alignment horizontal="left" vertical="center" indent="1"/>
    </xf>
    <xf numFmtId="198" fontId="3" fillId="0" borderId="0"/>
    <xf numFmtId="198" fontId="3" fillId="0" borderId="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55" fillId="35" borderId="0" applyNumberFormat="0" applyBorder="0" applyAlignment="0" applyProtection="0"/>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0" borderId="0"/>
    <xf numFmtId="198" fontId="3" fillId="0" borderId="0"/>
    <xf numFmtId="198" fontId="33" fillId="0" borderId="0"/>
    <xf numFmtId="199" fontId="3" fillId="0" borderId="0"/>
    <xf numFmtId="198" fontId="3" fillId="48" borderId="24" applyNumberFormat="0" applyFont="0" applyAlignment="0" applyProtection="0"/>
    <xf numFmtId="198" fontId="3" fillId="65"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55" fillId="0" borderId="0"/>
    <xf numFmtId="198" fontId="3" fillId="0" borderId="0"/>
    <xf numFmtId="199" fontId="3" fillId="0" borderId="0"/>
    <xf numFmtId="199" fontId="3" fillId="0" borderId="0"/>
    <xf numFmtId="198" fontId="79" fillId="42" borderId="0" applyNumberFormat="0" applyBorder="0" applyAlignment="0" applyProtection="0"/>
    <xf numFmtId="198" fontId="84"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79" fillId="42"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37" fontId="3" fillId="0" borderId="0" applyFill="0" applyBorder="0" applyAlignment="0" applyProtection="0"/>
    <xf numFmtId="198" fontId="55" fillId="37"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3" fillId="0" borderId="0"/>
    <xf numFmtId="198" fontId="33" fillId="0" borderId="0"/>
    <xf numFmtId="198" fontId="64" fillId="0" borderId="2" applyNumberFormat="0" applyFill="0" applyProtection="0">
      <alignment horizontal="centerContinuous"/>
    </xf>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87" fontId="57" fillId="0" borderId="0" applyFont="0" applyFill="0" applyBorder="0" applyAlignment="0" applyProtection="0"/>
    <xf numFmtId="188" fontId="57" fillId="0" borderId="0" applyFont="0" applyFill="0" applyBorder="0" applyProtection="0">
      <alignment horizontal="centerContinuous"/>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8" borderId="0" applyNumberFormat="0" applyBorder="0" applyAlignment="0" applyProtection="0"/>
    <xf numFmtId="198" fontId="79" fillId="42"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9" fontId="3" fillId="0" borderId="0"/>
    <xf numFmtId="198" fontId="65" fillId="0" borderId="0" applyFill="0" applyBorder="0" applyAlignment="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0" borderId="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8" fontId="55" fillId="35" borderId="0" applyNumberFormat="0" applyBorder="0" applyAlignment="0" applyProtection="0"/>
    <xf numFmtId="198" fontId="84"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61" fillId="0" borderId="0"/>
    <xf numFmtId="198" fontId="65" fillId="0" borderId="0" applyFill="0" applyBorder="0" applyAlignment="0"/>
    <xf numFmtId="198" fontId="3" fillId="48" borderId="24" applyNumberFormat="0" applyFont="0" applyAlignment="0" applyProtection="0"/>
    <xf numFmtId="198" fontId="55" fillId="35"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55" fillId="34" borderId="0" applyNumberFormat="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55" fillId="38" borderId="0" applyNumberFormat="0" applyBorder="0" applyAlignment="0" applyProtection="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55" fillId="38" borderId="0" applyNumberFormat="0" applyBorder="0" applyAlignment="0" applyProtection="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2" fontId="57" fillId="0" borderId="0" applyFont="0" applyFill="0" applyBorder="0" applyProtection="0">
      <alignment horizontal="centerContinuous"/>
    </xf>
    <xf numFmtId="191" fontId="57" fillId="0" borderId="0" applyFont="0" applyFill="0" applyBorder="0" applyAlignment="0" applyProtection="0"/>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33" fillId="0" borderId="0"/>
    <xf numFmtId="198" fontId="3" fillId="0" borderId="0"/>
    <xf numFmtId="198" fontId="89" fillId="0" borderId="23" applyNumberFormat="0" applyFill="0" applyAlignment="0" applyProtection="0"/>
    <xf numFmtId="198" fontId="3" fillId="0" borderId="0"/>
    <xf numFmtId="198" fontId="55" fillId="36" borderId="0" applyNumberFormat="0" applyBorder="0" applyAlignment="0" applyProtection="0"/>
    <xf numFmtId="37" fontId="3" fillId="0" borderId="0" applyFill="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88" fillId="38" borderId="17" applyNumberFormat="0" applyAlignment="0" applyProtection="0"/>
    <xf numFmtId="198" fontId="3" fillId="0" borderId="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33" fillId="0" borderId="0"/>
    <xf numFmtId="198" fontId="3" fillId="0" borderId="0"/>
    <xf numFmtId="198" fontId="89" fillId="0" borderId="23" applyNumberFormat="0" applyFill="0" applyAlignment="0" applyProtection="0"/>
    <xf numFmtId="198" fontId="3" fillId="0" borderId="0"/>
    <xf numFmtId="198" fontId="55" fillId="36" borderId="0" applyNumberFormat="0" applyBorder="0" applyAlignment="0" applyProtection="0"/>
    <xf numFmtId="37" fontId="3" fillId="0" borderId="0" applyFill="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78" fontId="57" fillId="0" borderId="0" applyFont="0" applyFill="0" applyBorder="0" applyProtection="0">
      <alignment horizontal="centerContinuous"/>
    </xf>
    <xf numFmtId="198" fontId="3" fillId="0" borderId="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0" borderId="0"/>
    <xf numFmtId="198" fontId="3" fillId="0" borderId="0"/>
    <xf numFmtId="198" fontId="79" fillId="4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88" fillId="38" borderId="17" applyNumberFormat="0" applyAlignment="0" applyProtection="0"/>
    <xf numFmtId="198" fontId="3" fillId="0" borderId="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56" fillId="0" borderId="0" applyNumberFormat="0" applyFill="0" applyBorder="0" applyAlignment="0" applyProtection="0"/>
    <xf numFmtId="198" fontId="61" fillId="0" borderId="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37" fontId="3" fillId="0" borderId="0" applyFill="0" applyBorder="0" applyAlignment="0" applyProtection="0"/>
    <xf numFmtId="198" fontId="3" fillId="50" borderId="25" applyNumberFormat="0" applyProtection="0">
      <alignment horizontal="left" vertical="center" indent="1"/>
    </xf>
    <xf numFmtId="197" fontId="3" fillId="0" borderId="0" applyFill="0" applyBorder="0" applyAlignment="0" applyProtection="0"/>
    <xf numFmtId="198" fontId="3" fillId="65"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9" fontId="3" fillId="0" borderId="0"/>
    <xf numFmtId="198" fontId="3" fillId="0" borderId="0"/>
    <xf numFmtId="198" fontId="3" fillId="48" borderId="24" applyNumberFormat="0" applyFont="0" applyAlignment="0" applyProtection="0"/>
    <xf numFmtId="198" fontId="3" fillId="0" borderId="0"/>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78" fontId="57" fillId="0" borderId="0" applyFont="0" applyFill="0" applyBorder="0" applyProtection="0">
      <alignment horizontal="centerContinuous"/>
    </xf>
    <xf numFmtId="198" fontId="55" fillId="36" borderId="0" applyNumberFormat="0" applyBorder="0" applyAlignment="0" applyProtection="0"/>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55" fillId="34" borderId="0" applyNumberFormat="0" applyBorder="0" applyAlignment="0" applyProtection="0"/>
    <xf numFmtId="198" fontId="3" fillId="0" borderId="0"/>
    <xf numFmtId="198" fontId="92" fillId="0" borderId="0" applyNumberFormat="0" applyFill="0" applyBorder="0" applyAlignment="0" applyProtection="0"/>
    <xf numFmtId="198" fontId="90" fillId="48"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91" fillId="37" borderId="25" applyNumberFormat="0" applyAlignment="0" applyProtection="0"/>
    <xf numFmtId="198" fontId="91" fillId="37" borderId="25" applyNumberFormat="0" applyAlignment="0" applyProtection="0"/>
    <xf numFmtId="198" fontId="87" fillId="0" borderId="22" applyNumberFormat="0" applyFill="0" applyAlignment="0" applyProtection="0"/>
    <xf numFmtId="198" fontId="55" fillId="36" borderId="0" applyNumberFormat="0" applyBorder="0" applyAlignment="0" applyProtection="0"/>
    <xf numFmtId="198" fontId="79" fillId="4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8" borderId="0" applyNumberFormat="0" applyBorder="0" applyAlignment="0" applyProtection="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0" borderId="0"/>
    <xf numFmtId="198" fontId="89" fillId="0" borderId="23" applyNumberFormat="0" applyFill="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56" fillId="0" borderId="0" applyNumberFormat="0" applyFill="0" applyBorder="0" applyAlignment="0" applyProtection="0"/>
    <xf numFmtId="198" fontId="61" fillId="0" borderId="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7" borderId="0" applyNumberFormat="0" applyBorder="0" applyAlignment="0" applyProtection="0"/>
    <xf numFmtId="198" fontId="89" fillId="0" borderId="23" applyNumberFormat="0" applyFill="0" applyAlignment="0" applyProtection="0"/>
    <xf numFmtId="198" fontId="77" fillId="0" borderId="0"/>
    <xf numFmtId="198" fontId="3" fillId="50"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9" fontId="3" fillId="0" borderId="0"/>
    <xf numFmtId="198" fontId="3" fillId="48" borderId="24" applyNumberFormat="0" applyFont="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198" fontId="55" fillId="36"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55" fillId="36" borderId="0" applyNumberFormat="0" applyBorder="0" applyAlignment="0" applyProtection="0"/>
    <xf numFmtId="198" fontId="90" fillId="48" borderId="0" applyNumberFormat="0" applyBorder="0" applyAlignment="0" applyProtection="0"/>
    <xf numFmtId="198" fontId="3" fillId="0" borderId="0"/>
    <xf numFmtId="198" fontId="55" fillId="36" borderId="0" applyNumberFormat="0" applyBorder="0" applyAlignment="0" applyProtection="0"/>
    <xf numFmtId="198" fontId="55" fillId="36" borderId="0" applyNumberFormat="0" applyBorder="0" applyAlignment="0" applyProtection="0"/>
    <xf numFmtId="198" fontId="3" fillId="0" borderId="0"/>
    <xf numFmtId="198" fontId="89" fillId="0" borderId="23" applyNumberFormat="0" applyFill="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8" fontId="3" fillId="48" borderId="24" applyNumberFormat="0" applyFont="0" applyAlignment="0" applyProtection="0"/>
    <xf numFmtId="198" fontId="3" fillId="48" borderId="24" applyNumberFormat="0" applyFont="0" applyAlignment="0" applyProtection="0"/>
    <xf numFmtId="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7" fontId="57" fillId="0" borderId="0" applyFon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8" fontId="33" fillId="0" borderId="0"/>
    <xf numFmtId="191" fontId="57" fillId="0" borderId="0" applyFont="0" applyFill="0" applyBorder="0" applyAlignment="0" applyProtection="0"/>
    <xf numFmtId="198" fontId="33" fillId="0" borderId="0"/>
    <xf numFmtId="187"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33" fillId="0" borderId="0"/>
    <xf numFmtId="198" fontId="33" fillId="0" borderId="0"/>
    <xf numFmtId="187"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98" fontId="33" fillId="0" borderId="0"/>
    <xf numFmtId="198" fontId="33" fillId="0" borderId="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8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98" fontId="33" fillId="0" borderId="0"/>
    <xf numFmtId="18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8" fontId="33" fillId="0" borderId="0"/>
    <xf numFmtId="189" fontId="57" fillId="0" borderId="0" applyFont="0" applyFill="0" applyBorder="0" applyAlignment="0" applyProtection="0"/>
    <xf numFmtId="198" fontId="64" fillId="0" borderId="2" applyNumberFormat="0" applyFill="0" applyProtection="0">
      <alignment horizontal="centerContinuous"/>
    </xf>
    <xf numFmtId="198" fontId="64" fillId="0" borderId="2" applyNumberFormat="0" applyFill="0" applyProtection="0">
      <alignment horizontal="centerContinuous"/>
    </xf>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198" fontId="64" fillId="0" borderId="2" applyNumberFormat="0" applyFill="0" applyProtection="0">
      <alignment horizontal="centerContinuous"/>
    </xf>
    <xf numFmtId="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189" fontId="57" fillId="0" borderId="0" applyFont="0" applyFill="0" applyBorder="0" applyAlignment="0" applyProtection="0"/>
    <xf numFmtId="198" fontId="64" fillId="0" borderId="2" applyNumberFormat="0" applyFill="0" applyProtection="0">
      <alignment horizontal="centerContinuous"/>
    </xf>
    <xf numFmtId="187"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33" fillId="0" borderId="0"/>
    <xf numFmtId="187" fontId="57" fillId="0" borderId="0" applyFont="0" applyFill="0" applyBorder="0" applyAlignment="0" applyProtection="0"/>
    <xf numFmtId="198" fontId="33" fillId="0" borderId="0"/>
    <xf numFmtId="18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33" fillId="0" borderId="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33" fillId="0" borderId="0"/>
    <xf numFmtId="189"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33" fillId="0" borderId="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1" fillId="0" borderId="0"/>
    <xf numFmtId="198" fontId="1" fillId="0" borderId="0"/>
    <xf numFmtId="9" fontId="1" fillId="0" borderId="0" applyFont="0" applyFill="0" applyBorder="0" applyAlignment="0" applyProtection="0"/>
    <xf numFmtId="198" fontId="55" fillId="69" borderId="0" applyNumberFormat="0" applyBorder="0" applyAlignment="0" applyProtection="0"/>
    <xf numFmtId="198" fontId="55" fillId="70" borderId="0" applyNumberFormat="0" applyBorder="0" applyAlignment="0" applyProtection="0"/>
    <xf numFmtId="198" fontId="79" fillId="71" borderId="0" applyNumberFormat="0" applyBorder="0" applyAlignment="0" applyProtection="0"/>
    <xf numFmtId="198" fontId="55" fillId="73" borderId="0" applyNumberFormat="0" applyBorder="0" applyAlignment="0" applyProtection="0"/>
    <xf numFmtId="198" fontId="55" fillId="74" borderId="0" applyNumberFormat="0" applyBorder="0" applyAlignment="0" applyProtection="0"/>
    <xf numFmtId="198" fontId="79" fillId="75" borderId="0" applyNumberFormat="0" applyBorder="0" applyAlignment="0" applyProtection="0"/>
    <xf numFmtId="198" fontId="55" fillId="77" borderId="0" applyNumberFormat="0" applyBorder="0" applyAlignment="0" applyProtection="0"/>
    <xf numFmtId="198" fontId="55" fillId="78" borderId="0" applyNumberFormat="0" applyBorder="0" applyAlignment="0" applyProtection="0"/>
    <xf numFmtId="198" fontId="79" fillId="79" borderId="0" applyNumberFormat="0" applyBorder="0" applyAlignment="0" applyProtection="0"/>
    <xf numFmtId="198" fontId="55" fillId="73" borderId="0" applyNumberFormat="0" applyBorder="0" applyAlignment="0" applyProtection="0"/>
    <xf numFmtId="198" fontId="55" fillId="81" borderId="0" applyNumberFormat="0" applyBorder="0" applyAlignment="0" applyProtection="0"/>
    <xf numFmtId="198" fontId="79" fillId="74" borderId="0" applyNumberFormat="0" applyBorder="0" applyAlignment="0" applyProtection="0"/>
    <xf numFmtId="198" fontId="55" fillId="82" borderId="0" applyNumberFormat="0" applyBorder="0" applyAlignment="0" applyProtection="0"/>
    <xf numFmtId="198" fontId="55" fillId="83" borderId="0" applyNumberFormat="0" applyBorder="0" applyAlignment="0" applyProtection="0"/>
    <xf numFmtId="198" fontId="79" fillId="71" borderId="0" applyNumberFormat="0" applyBorder="0" applyAlignment="0" applyProtection="0"/>
    <xf numFmtId="198" fontId="55" fillId="85" borderId="0" applyNumberFormat="0" applyBorder="0" applyAlignment="0" applyProtection="0"/>
    <xf numFmtId="198" fontId="55" fillId="86" borderId="0" applyNumberFormat="0" applyBorder="0" applyAlignment="0" applyProtection="0"/>
    <xf numFmtId="198" fontId="79" fillId="87" borderId="0" applyNumberFormat="0" applyBorder="0" applyAlignment="0" applyProtection="0"/>
    <xf numFmtId="4" fontId="9" fillId="48" borderId="32" applyNumberFormat="0" applyProtection="0">
      <alignment vertical="center"/>
    </xf>
    <xf numFmtId="4" fontId="100" fillId="49" borderId="32" applyNumberFormat="0" applyProtection="0">
      <alignment vertical="center"/>
    </xf>
    <xf numFmtId="4" fontId="9" fillId="49" borderId="32" applyNumberFormat="0" applyProtection="0">
      <alignment horizontal="left" vertical="center" indent="1"/>
    </xf>
    <xf numFmtId="198" fontId="94"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9" fillId="37" borderId="39" applyNumberFormat="0">
      <protection locked="0"/>
    </xf>
    <xf numFmtId="198" fontId="72" fillId="44" borderId="40" applyBorder="0"/>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9" fillId="0" borderId="32" applyNumberFormat="0" applyProtection="0">
      <alignment horizontal="right" vertical="center"/>
    </xf>
    <xf numFmtId="4" fontId="100" fillId="67"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 fillId="105" borderId="31"/>
    <xf numFmtId="4" fontId="102" fillId="37" borderId="32" applyNumberFormat="0" applyProtection="0">
      <alignment horizontal="right" vertical="center"/>
    </xf>
    <xf numFmtId="198" fontId="92" fillId="0" borderId="0" applyNumberFormat="0" applyFill="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103" fillId="0" borderId="0" applyNumberFormat="0" applyFill="0" applyBorder="0" applyAlignment="0" applyProtection="0"/>
    <xf numFmtId="198" fontId="104" fillId="0" borderId="0" applyNumberFormat="0" applyFill="0" applyBorder="0" applyAlignment="0" applyProtection="0"/>
    <xf numFmtId="198" fontId="40" fillId="0" borderId="8" applyNumberFormat="0" applyFill="0" applyAlignment="0" applyProtection="0"/>
    <xf numFmtId="198" fontId="41" fillId="0" borderId="9" applyNumberFormat="0" applyFill="0" applyAlignment="0" applyProtection="0"/>
    <xf numFmtId="198" fontId="42" fillId="0" borderId="10" applyNumberFormat="0" applyFill="0" applyAlignment="0" applyProtection="0"/>
    <xf numFmtId="198" fontId="42" fillId="0" borderId="0" applyNumberFormat="0" applyFill="0" applyBorder="0" applyAlignment="0" applyProtection="0"/>
    <xf numFmtId="198" fontId="43" fillId="6" borderId="0" applyNumberFormat="0" applyBorder="0" applyAlignment="0" applyProtection="0"/>
    <xf numFmtId="198" fontId="44" fillId="7" borderId="0" applyNumberFormat="0" applyBorder="0" applyAlignment="0" applyProtection="0"/>
    <xf numFmtId="198" fontId="105" fillId="8" borderId="0" applyNumberFormat="0" applyBorder="0" applyAlignment="0" applyProtection="0"/>
    <xf numFmtId="198" fontId="45" fillId="9" borderId="11" applyNumberFormat="0" applyAlignment="0" applyProtection="0"/>
    <xf numFmtId="198" fontId="46" fillId="10" borderId="12" applyNumberFormat="0" applyAlignment="0" applyProtection="0"/>
    <xf numFmtId="198" fontId="47" fillId="10" borderId="11" applyNumberFormat="0" applyAlignment="0" applyProtection="0"/>
    <xf numFmtId="198" fontId="48" fillId="0" borderId="13" applyNumberFormat="0" applyFill="0" applyAlignment="0" applyProtection="0"/>
    <xf numFmtId="198" fontId="49" fillId="11" borderId="14" applyNumberFormat="0" applyAlignment="0" applyProtection="0"/>
    <xf numFmtId="198" fontId="50" fillId="0" borderId="0" applyNumberFormat="0" applyFill="0" applyBorder="0" applyAlignment="0" applyProtection="0"/>
    <xf numFmtId="198" fontId="51" fillId="0" borderId="0" applyNumberForma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5"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19"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3"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6"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0"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3" fillId="33" borderId="0" applyNumberFormat="0" applyBorder="0" applyAlignment="0" applyProtection="0"/>
    <xf numFmtId="198" fontId="55" fillId="106" borderId="0" applyNumberFormat="0" applyBorder="0" applyAlignment="0" applyProtection="0"/>
    <xf numFmtId="198" fontId="55" fillId="107" borderId="0" applyNumberFormat="0" applyBorder="0" applyAlignment="0" applyProtection="0"/>
    <xf numFmtId="198" fontId="55" fillId="103" borderId="0" applyNumberFormat="0" applyBorder="0" applyAlignment="0" applyProtection="0"/>
    <xf numFmtId="198" fontId="55" fillId="108" borderId="0" applyNumberFormat="0" applyBorder="0" applyAlignment="0" applyProtection="0"/>
    <xf numFmtId="198" fontId="55" fillId="106" borderId="0" applyNumberFormat="0" applyBorder="0" applyAlignment="0" applyProtection="0"/>
    <xf numFmtId="198" fontId="55" fillId="46" borderId="0" applyNumberFormat="0" applyBorder="0" applyAlignment="0" applyProtection="0"/>
    <xf numFmtId="198" fontId="55" fillId="47" borderId="0" applyNumberFormat="0" applyBorder="0" applyAlignment="0" applyProtection="0"/>
    <xf numFmtId="198" fontId="55" fillId="107" borderId="0" applyNumberFormat="0" applyBorder="0" applyAlignment="0" applyProtection="0"/>
    <xf numFmtId="198" fontId="55" fillId="95" borderId="0" applyNumberFormat="0" applyBorder="0" applyAlignment="0" applyProtection="0"/>
    <xf numFmtId="198" fontId="55" fillId="47" borderId="0" applyNumberFormat="0" applyBorder="0" applyAlignment="0" applyProtection="0"/>
    <xf numFmtId="198" fontId="79" fillId="47" borderId="0" applyNumberFormat="0" applyBorder="0" applyAlignment="0" applyProtection="0"/>
    <xf numFmtId="198" fontId="79" fillId="107" borderId="0" applyNumberFormat="0" applyBorder="0" applyAlignment="0" applyProtection="0"/>
    <xf numFmtId="198" fontId="79" fillId="95" borderId="0" applyNumberFormat="0" applyBorder="0" applyAlignment="0" applyProtection="0"/>
    <xf numFmtId="198" fontId="79" fillId="40" borderId="0" applyNumberFormat="0" applyBorder="0" applyAlignment="0" applyProtection="0"/>
    <xf numFmtId="198" fontId="79" fillId="95" borderId="0" applyNumberFormat="0" applyBorder="0" applyAlignment="0" applyProtection="0"/>
    <xf numFmtId="198" fontId="79" fillId="93" borderId="0" applyNumberFormat="0" applyBorder="0" applyAlignment="0" applyProtection="0"/>
    <xf numFmtId="198" fontId="106" fillId="109" borderId="0" applyNumberFormat="0" applyBorder="0" applyAlignment="0" applyProtection="0"/>
    <xf numFmtId="198" fontId="107" fillId="108" borderId="17" applyNumberFormat="0" applyAlignment="0" applyProtection="0"/>
    <xf numFmtId="198" fontId="82" fillId="101" borderId="18" applyNumberFormat="0" applyAlignment="0" applyProtection="0"/>
    <xf numFmtId="198" fontId="99" fillId="96" borderId="0" applyNumberFormat="0" applyBorder="0" applyAlignment="0" applyProtection="0"/>
    <xf numFmtId="198" fontId="86" fillId="0" borderId="42" applyNumberFormat="0" applyFill="0" applyAlignment="0" applyProtection="0"/>
    <xf numFmtId="198" fontId="87" fillId="0" borderId="43" applyNumberFormat="0" applyFill="0" applyAlignment="0" applyProtection="0"/>
    <xf numFmtId="198" fontId="108" fillId="0" borderId="44" applyNumberFormat="0" applyFill="0" applyAlignment="0" applyProtection="0"/>
    <xf numFmtId="198" fontId="3" fillId="103" borderId="17" applyNumberFormat="0" applyFont="0" applyAlignment="0" applyProtection="0"/>
    <xf numFmtId="198" fontId="91" fillId="108" borderId="25" applyNumberForma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76" fillId="62" borderId="0"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198" fontId="77" fillId="0" borderId="0"/>
    <xf numFmtId="4" fontId="73" fillId="61" borderId="25" applyNumberFormat="0" applyProtection="0">
      <alignment horizontal="right" vertical="center"/>
    </xf>
    <xf numFmtId="198" fontId="97" fillId="0" borderId="45" applyNumberFormat="0" applyFill="0" applyAlignment="0" applyProtection="0"/>
    <xf numFmtId="198" fontId="1" fillId="4"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79" fillId="95" borderId="0" applyNumberFormat="0" applyBorder="0" applyAlignment="0" applyProtection="0"/>
    <xf numFmtId="198" fontId="79" fillId="93" borderId="0" applyNumberFormat="0" applyBorder="0" applyAlignment="0" applyProtection="0"/>
    <xf numFmtId="198" fontId="1" fillId="3" borderId="0" applyNumberFormat="0" applyBorder="0" applyAlignment="0" applyProtection="0"/>
    <xf numFmtId="4" fontId="65" fillId="53" borderId="25" applyNumberFormat="0" applyProtection="0">
      <alignment horizontal="right" vertical="center"/>
    </xf>
    <xf numFmtId="198" fontId="1" fillId="12" borderId="15" applyNumberFormat="0" applyFont="0" applyAlignment="0" applyProtection="0"/>
    <xf numFmtId="4" fontId="73" fillId="61" borderId="25" applyNumberFormat="0" applyProtection="0">
      <alignment horizontal="right" vertical="center"/>
    </xf>
    <xf numFmtId="198" fontId="52" fillId="0" borderId="16" applyNumberFormat="0" applyFill="0" applyAlignment="0" applyProtection="0"/>
    <xf numFmtId="4" fontId="75" fillId="60" borderId="25" applyNumberFormat="0" applyProtection="0">
      <alignment horizontal="left" vertical="center" indent="1"/>
    </xf>
    <xf numFmtId="198" fontId="1" fillId="0" borderId="0"/>
    <xf numFmtId="184" fontId="5" fillId="0" borderId="19" applyFill="0" applyAlignment="0" applyProtection="0"/>
    <xf numFmtId="9" fontId="1" fillId="0" borderId="0" applyFont="0" applyFill="0" applyBorder="0" applyAlignment="0" applyProtection="0"/>
    <xf numFmtId="37" fontId="5" fillId="0" borderId="19" applyFill="0" applyAlignment="0" applyProtection="0"/>
    <xf numFmtId="202" fontId="3" fillId="0" borderId="0"/>
    <xf numFmtId="198" fontId="3" fillId="0" borderId="0"/>
    <xf numFmtId="198" fontId="1" fillId="0" borderId="0"/>
    <xf numFmtId="198" fontId="3" fillId="0" borderId="0"/>
    <xf numFmtId="198" fontId="1" fillId="0" borderId="0"/>
    <xf numFmtId="198" fontId="1" fillId="0" borderId="0"/>
    <xf numFmtId="198" fontId="3" fillId="0" borderId="0"/>
    <xf numFmtId="198" fontId="1" fillId="0" borderId="0"/>
    <xf numFmtId="198" fontId="3" fillId="0" borderId="0"/>
    <xf numFmtId="198" fontId="1"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3" fillId="0" borderId="0"/>
    <xf numFmtId="198" fontId="1" fillId="0" borderId="0"/>
    <xf numFmtId="198" fontId="3" fillId="0" borderId="0"/>
    <xf numFmtId="198" fontId="3" fillId="0" borderId="0"/>
    <xf numFmtId="198" fontId="3" fillId="0" borderId="0"/>
    <xf numFmtId="198" fontId="52" fillId="0" borderId="16" applyNumberFormat="0" applyFill="0" applyAlignment="0" applyProtection="0"/>
    <xf numFmtId="198" fontId="52" fillId="0" borderId="16" applyNumberFormat="0" applyFill="0" applyAlignment="0" applyProtection="0"/>
    <xf numFmtId="198" fontId="1" fillId="0" borderId="0"/>
    <xf numFmtId="198" fontId="52" fillId="0" borderId="16" applyNumberFormat="0" applyFill="0" applyAlignment="0" applyProtection="0"/>
    <xf numFmtId="198" fontId="52" fillId="0" borderId="16" applyNumberFormat="0" applyFill="0" applyAlignment="0" applyProtection="0"/>
    <xf numFmtId="198" fontId="3" fillId="0" borderId="0"/>
    <xf numFmtId="198" fontId="3" fillId="0" borderId="0"/>
    <xf numFmtId="198" fontId="1"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1" fillId="0" borderId="0"/>
    <xf numFmtId="198" fontId="52" fillId="0" borderId="16" applyNumberFormat="0" applyFill="0" applyAlignment="0" applyProtection="0"/>
    <xf numFmtId="198" fontId="1" fillId="0" borderId="0"/>
    <xf numFmtId="198" fontId="3" fillId="0" borderId="0"/>
    <xf numFmtId="198" fontId="3" fillId="0" borderId="0"/>
    <xf numFmtId="198" fontId="1" fillId="0" borderId="0"/>
    <xf numFmtId="198" fontId="3" fillId="0" borderId="0"/>
    <xf numFmtId="198" fontId="3" fillId="0" borderId="0"/>
    <xf numFmtId="198" fontId="3"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52" fillId="0" borderId="16" applyNumberFormat="0" applyFill="0" applyAlignment="0" applyProtection="0"/>
    <xf numFmtId="198" fontId="3" fillId="0" borderId="0"/>
    <xf numFmtId="198" fontId="3" fillId="0" borderId="0"/>
    <xf numFmtId="198" fontId="52" fillId="0" borderId="16" applyNumberFormat="0" applyFill="0" applyAlignment="0" applyProtection="0"/>
    <xf numFmtId="198" fontId="3" fillId="0" borderId="0"/>
    <xf numFmtId="198" fontId="52" fillId="0" borderId="16" applyNumberFormat="0" applyFill="0" applyAlignment="0" applyProtection="0"/>
    <xf numFmtId="198" fontId="1" fillId="0" borderId="0"/>
    <xf numFmtId="198" fontId="3" fillId="0" borderId="0"/>
    <xf numFmtId="198" fontId="52" fillId="0" borderId="16" applyNumberFormat="0" applyFill="0" applyAlignment="0" applyProtection="0"/>
    <xf numFmtId="198" fontId="1" fillId="0" borderId="0"/>
    <xf numFmtId="198" fontId="3" fillId="0" borderId="0"/>
    <xf numFmtId="198" fontId="52" fillId="0" borderId="16" applyNumberFormat="0" applyFill="0" applyAlignment="0" applyProtection="0"/>
    <xf numFmtId="198" fontId="1" fillId="0" borderId="0"/>
    <xf numFmtId="198" fontId="3" fillId="0" borderId="0"/>
    <xf numFmtId="198" fontId="1" fillId="0" borderId="0"/>
    <xf numFmtId="198" fontId="52" fillId="0" borderId="16" applyNumberFormat="0" applyFill="0" applyAlignment="0" applyProtection="0"/>
    <xf numFmtId="198" fontId="1" fillId="0" borderId="0"/>
    <xf numFmtId="198" fontId="52" fillId="0" borderId="16" applyNumberFormat="0" applyFill="0" applyAlignment="0" applyProtection="0"/>
    <xf numFmtId="198" fontId="1" fillId="0" borderId="0"/>
    <xf numFmtId="4" fontId="65" fillId="52" borderId="25" applyNumberFormat="0" applyProtection="0">
      <alignment horizontal="right" vertical="center"/>
    </xf>
    <xf numFmtId="198" fontId="1" fillId="0" borderId="0"/>
    <xf numFmtId="198" fontId="3" fillId="0" borderId="0"/>
    <xf numFmtId="198" fontId="1" fillId="0" borderId="0"/>
    <xf numFmtId="198" fontId="1" fillId="2" borderId="0" applyNumberFormat="0" applyBorder="0" applyAlignment="0" applyProtection="0"/>
    <xf numFmtId="4" fontId="65" fillId="55" borderId="25" applyNumberFormat="0" applyProtection="0">
      <alignment horizontal="righ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4" borderId="25" applyNumberFormat="0" applyProtection="0">
      <alignment horizontal="right" vertical="center"/>
    </xf>
    <xf numFmtId="37" fontId="5" fillId="0" borderId="19" applyFill="0" applyAlignment="0" applyProtection="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3"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4" fontId="74" fillId="49" borderId="25" applyNumberFormat="0" applyProtection="0">
      <alignment vertical="center"/>
    </xf>
    <xf numFmtId="198" fontId="1" fillId="28"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32" borderId="0" applyNumberFormat="0" applyBorder="0" applyAlignment="0" applyProtection="0"/>
    <xf numFmtId="198" fontId="1" fillId="29" borderId="0" applyNumberFormat="0" applyBorder="0" applyAlignment="0" applyProtection="0"/>
    <xf numFmtId="4" fontId="74" fillId="61" borderId="25" applyNumberFormat="0" applyProtection="0">
      <alignment horizontal="right" vertical="center"/>
    </xf>
    <xf numFmtId="4" fontId="74" fillId="66" borderId="25" applyNumberFormat="0" applyProtection="0">
      <alignment vertical="center"/>
    </xf>
    <xf numFmtId="198" fontId="52" fillId="0" borderId="16" applyNumberFormat="0" applyFill="0" applyAlignment="0" applyProtection="0"/>
    <xf numFmtId="198" fontId="77" fillId="0" borderId="0"/>
    <xf numFmtId="4" fontId="65" fillId="66" borderId="25" applyNumberFormat="0" applyProtection="0">
      <alignment horizontal="left" vertical="center" indent="1"/>
    </xf>
    <xf numFmtId="4" fontId="65" fillId="66" borderId="25" applyNumberFormat="0" applyProtection="0">
      <alignment horizontal="left" vertical="center" indent="1"/>
    </xf>
    <xf numFmtId="4" fontId="65" fillId="66" borderId="25" applyNumberFormat="0" applyProtection="0">
      <alignment vertical="center"/>
    </xf>
    <xf numFmtId="4" fontId="76" fillId="62" borderId="0" applyNumberFormat="0" applyProtection="0">
      <alignment horizontal="left" vertical="center" indent="1"/>
    </xf>
    <xf numFmtId="4" fontId="65" fillId="61" borderId="30" applyNumberFormat="0" applyProtection="0">
      <alignment horizontal="left" vertical="center" indent="1"/>
    </xf>
    <xf numFmtId="4" fontId="65" fillId="59" borderId="25" applyNumberFormat="0" applyProtection="0">
      <alignment horizontal="right" vertical="center"/>
    </xf>
    <xf numFmtId="4" fontId="65" fillId="58" borderId="25" applyNumberFormat="0" applyProtection="0">
      <alignment horizontal="right" vertical="center"/>
    </xf>
    <xf numFmtId="4" fontId="65" fillId="57" borderId="25" applyNumberFormat="0" applyProtection="0">
      <alignment horizontal="right" vertical="center"/>
    </xf>
    <xf numFmtId="4" fontId="65" fillId="56" borderId="25" applyNumberFormat="0" applyProtection="0">
      <alignment horizontal="right" vertical="center"/>
    </xf>
    <xf numFmtId="198" fontId="1" fillId="25" borderId="0" applyNumberFormat="0" applyBorder="0" applyAlignment="0" applyProtection="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4" fontId="5" fillId="0" borderId="19" applyFill="0" applyAlignment="0" applyProtection="0"/>
    <xf numFmtId="198" fontId="79" fillId="45" borderId="0" applyNumberFormat="0" applyBorder="0" applyAlignment="0" applyProtection="0"/>
    <xf numFmtId="198" fontId="79" fillId="40" borderId="0" applyNumberFormat="0" applyBorder="0" applyAlignment="0" applyProtection="0"/>
    <xf numFmtId="198" fontId="64" fillId="0" borderId="2" applyNumberFormat="0" applyFill="0" applyProtection="0">
      <alignment horizontal="centerContinuous"/>
    </xf>
    <xf numFmtId="198" fontId="79" fillId="42" borderId="0" applyNumberFormat="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8" fontId="79" fillId="44" borderId="0" applyNumberFormat="0" applyBorder="0" applyAlignment="0" applyProtection="0"/>
    <xf numFmtId="191" fontId="57" fillId="0" borderId="0" applyFont="0" applyFill="0" applyBorder="0" applyAlignment="0" applyProtection="0"/>
    <xf numFmtId="198" fontId="33" fillId="0" borderId="0"/>
    <xf numFmtId="198" fontId="79" fillId="43" borderId="0" applyNumberFormat="0" applyBorder="0" applyAlignment="0" applyProtection="0"/>
    <xf numFmtId="198" fontId="64" fillId="0" borderId="2" applyNumberFormat="0" applyFill="0" applyProtection="0">
      <alignment horizontal="centerContinuous"/>
    </xf>
    <xf numFmtId="187" fontId="57" fillId="0" borderId="0" applyFont="0" applyFill="0" applyBorder="0" applyAlignment="0" applyProtection="0"/>
    <xf numFmtId="9" fontId="57" fillId="0" borderId="0" applyFont="0" applyFill="0" applyBorder="0" applyAlignment="0" applyProtection="0"/>
    <xf numFmtId="198" fontId="79" fillId="40" borderId="0" applyNumberFormat="0" applyBorder="0" applyAlignment="0" applyProtection="0"/>
    <xf numFmtId="189" fontId="57" fillId="0" borderId="0" applyFont="0" applyFill="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43" borderId="0" applyNumberFormat="0" applyBorder="0" applyAlignment="0" applyProtection="0"/>
    <xf numFmtId="198" fontId="3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 fillId="48" borderId="24" applyNumberFormat="0" applyFont="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35" fillId="0" borderId="5">
      <alignment horizontal="left" vertical="center"/>
    </xf>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57" fillId="0" borderId="0" applyFont="0" applyFill="0" applyBorder="0" applyAlignment="0" applyProtection="0"/>
    <xf numFmtId="198" fontId="35" fillId="0" borderId="5">
      <alignment horizontal="left" vertical="center"/>
    </xf>
    <xf numFmtId="189" fontId="57" fillId="0" borderId="0" applyFont="0" applyFill="0" applyBorder="0" applyAlignment="0" applyProtection="0"/>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88" fillId="38" borderId="17" applyNumberFormat="0" applyAlignment="0" applyProtection="0"/>
    <xf numFmtId="198" fontId="88" fillId="38" borderId="17" applyNumberFormat="0" applyAlignment="0" applyProtection="0"/>
    <xf numFmtId="191"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49" fontId="38" fillId="0" borderId="0" applyFill="0" applyBorder="0" applyProtection="0">
      <alignment horizontal="center"/>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81" fillId="37" borderId="17" applyNumberFormat="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3" fillId="0" borderId="0"/>
    <xf numFmtId="198" fontId="64" fillId="0" borderId="2" applyNumberFormat="0" applyFill="0" applyProtection="0">
      <alignment horizontal="centerContinuous"/>
    </xf>
    <xf numFmtId="184" fontId="5" fillId="0" borderId="19"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37" fontId="5" fillId="0" borderId="19" applyFill="0" applyAlignment="0" applyProtection="0"/>
    <xf numFmtId="183" fontId="38" fillId="0" borderId="19" applyFill="0" applyAlignment="0" applyProtection="0"/>
    <xf numFmtId="183" fontId="38" fillId="0" borderId="19" applyFill="0" applyAlignment="0" applyProtection="0"/>
    <xf numFmtId="184" fontId="5" fillId="0" borderId="19" applyFill="0" applyAlignment="0" applyProtection="0"/>
    <xf numFmtId="185" fontId="38" fillId="0" borderId="19" applyFill="0" applyAlignment="0" applyProtection="0"/>
    <xf numFmtId="185" fontId="38" fillId="0" borderId="19" applyFill="0" applyAlignment="0" applyProtection="0"/>
    <xf numFmtId="184" fontId="38" fillId="0" borderId="19" applyFill="0" applyAlignment="0" applyProtection="0"/>
    <xf numFmtId="184" fontId="38" fillId="0" borderId="19" applyFill="0" applyAlignment="0" applyProtection="0"/>
    <xf numFmtId="37" fontId="38" fillId="0" borderId="19" applyFill="0" applyAlignment="0" applyProtection="0"/>
    <xf numFmtId="37" fontId="5" fillId="0" borderId="19" applyFill="0" applyAlignment="0" applyProtection="0"/>
    <xf numFmtId="37" fontId="5"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198" fontId="92" fillId="0" borderId="0" applyNumberFormat="0" applyFill="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37"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37" fontId="5" fillId="0" borderId="19" applyFill="0" applyAlignment="0" applyProtection="0"/>
    <xf numFmtId="198" fontId="82" fillId="47" borderId="18" applyNumberFormat="0" applyAlignment="0" applyProtection="0"/>
    <xf numFmtId="198" fontId="55" fillId="34"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55" fillId="3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7"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55"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55" fillId="35"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79" fillId="34" borderId="0" applyNumberFormat="0" applyBorder="0" applyAlignment="0" applyProtection="0"/>
    <xf numFmtId="198" fontId="55" fillId="34"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80" fillId="4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81" fillId="37" borderId="17" applyNumberFormat="0" applyAlignment="0" applyProtection="0"/>
    <xf numFmtId="198" fontId="55" fillId="35" borderId="0" applyNumberFormat="0" applyBorder="0" applyAlignment="0" applyProtection="0"/>
    <xf numFmtId="198" fontId="55" fillId="35" borderId="0" applyNumberFormat="0" applyBorder="0" applyAlignment="0" applyProtection="0"/>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37" fontId="38" fillId="0" borderId="19" applyFill="0" applyAlignment="0" applyProtection="0"/>
    <xf numFmtId="185" fontId="38" fillId="0" borderId="19" applyFill="0" applyAlignment="0" applyProtection="0"/>
    <xf numFmtId="184" fontId="38" fillId="0" borderId="19" applyFill="0" applyAlignment="0" applyProtection="0"/>
    <xf numFmtId="183" fontId="38" fillId="0" borderId="19" applyFill="0" applyAlignment="0" applyProtection="0"/>
    <xf numFmtId="37" fontId="38" fillId="0" borderId="19" applyFill="0" applyAlignment="0" applyProtection="0"/>
    <xf numFmtId="198" fontId="92"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9" fontId="57" fillId="0" borderId="0" applyFont="0" applyFill="0" applyBorder="0" applyAlignment="0" applyProtection="0"/>
    <xf numFmtId="49" fontId="38" fillId="0" borderId="0" applyFill="0" applyBorder="0" applyProtection="0">
      <alignment horizontal="center"/>
    </xf>
    <xf numFmtId="198" fontId="91" fillId="37" borderId="25" applyNumberFormat="0" applyAlignment="0" applyProtection="0"/>
    <xf numFmtId="198" fontId="88" fillId="38" borderId="17" applyNumberFormat="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89" fillId="0" borderId="23" applyNumberFormat="0" applyFill="0" applyAlignment="0" applyProtection="0"/>
    <xf numFmtId="198" fontId="88" fillId="38" borderId="17" applyNumberFormat="0" applyAlignment="0" applyProtection="0"/>
    <xf numFmtId="198" fontId="3" fillId="0" borderId="0"/>
    <xf numFmtId="198" fontId="3" fillId="48" borderId="24" applyNumberFormat="0" applyFont="0" applyAlignment="0" applyProtection="0"/>
    <xf numFmtId="198" fontId="91" fillId="37" borderId="25" applyNumberFormat="0" applyAlignment="0" applyProtection="0"/>
    <xf numFmtId="49" fontId="38" fillId="0" borderId="0" applyFill="0" applyBorder="0" applyProtection="0">
      <alignment horizontal="center"/>
    </xf>
    <xf numFmtId="9" fontId="57" fillId="0" borderId="0" applyFont="0" applyFill="0" applyBorder="0" applyAlignment="0" applyProtection="0"/>
    <xf numFmtId="198" fontId="87" fillId="0" borderId="22"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35" fillId="0" borderId="5">
      <alignment horizontal="left" vertical="center"/>
    </xf>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89" fontId="57" fillId="0" borderId="0" applyFon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55" fillId="36" borderId="0" applyNumberFormat="0" applyBorder="0" applyAlignment="0" applyProtection="0"/>
    <xf numFmtId="198" fontId="3" fillId="50" borderId="25" applyNumberFormat="0" applyProtection="0">
      <alignment horizontal="left" vertical="center" indent="1"/>
    </xf>
    <xf numFmtId="198" fontId="77" fillId="0" borderId="0"/>
    <xf numFmtId="198" fontId="3" fillId="0" borderId="0"/>
    <xf numFmtId="198" fontId="81" fillId="37" borderId="17" applyNumberFormat="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79" fillId="45" borderId="0" applyNumberFormat="0" applyBorder="0" applyAlignment="0" applyProtection="0"/>
    <xf numFmtId="198" fontId="79" fillId="44" borderId="0" applyNumberFormat="0" applyBorder="0" applyAlignment="0" applyProtection="0"/>
    <xf numFmtId="198" fontId="79" fillId="42" borderId="0" applyNumberFormat="0" applyBorder="0" applyAlignment="0" applyProtection="0"/>
    <xf numFmtId="198" fontId="79" fillId="38" borderId="0" applyNumberFormat="0" applyBorder="0" applyAlignment="0" applyProtection="0"/>
    <xf numFmtId="198" fontId="79" fillId="39" borderId="0" applyNumberFormat="0" applyBorder="0" applyAlignment="0" applyProtection="0"/>
    <xf numFmtId="198" fontId="79" fillId="41"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6" fillId="0" borderId="21" applyNumberFormat="0" applyFill="0" applyAlignment="0" applyProtection="0"/>
    <xf numFmtId="198" fontId="86" fillId="0" borderId="21" applyNumberFormat="0" applyFill="0" applyAlignment="0" applyProtection="0"/>
    <xf numFmtId="198" fontId="3" fillId="65" borderId="25" applyNumberFormat="0" applyProtection="0">
      <alignment horizontal="left" vertical="center" indent="1"/>
    </xf>
    <xf numFmtId="198" fontId="55" fillId="0" borderId="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0"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87" fillId="0" borderId="0" applyNumberFormat="0" applyFill="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80" fillId="46" borderId="0" applyNumberFormat="0" applyBorder="0" applyAlignment="0" applyProtection="0"/>
    <xf numFmtId="198" fontId="3" fillId="0" borderId="0"/>
    <xf numFmtId="37" fontId="5" fillId="0" borderId="19" applyFill="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37" fontId="5" fillId="0" borderId="19"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5" fillId="0" borderId="5">
      <alignment horizontal="left" vertical="center"/>
    </xf>
    <xf numFmtId="198" fontId="87"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87" fontId="57" fillId="0" borderId="0" applyFont="0" applyFill="0" applyBorder="0" applyAlignment="0" applyProtection="0"/>
    <xf numFmtId="198" fontId="81" fillId="37" borderId="17" applyNumberFormat="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0" borderId="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79" fillId="4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81" fillId="37" borderId="17" applyNumberFormat="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89" fontId="57" fillId="0" borderId="0" applyFon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50" borderId="25" applyNumberFormat="0" applyProtection="0">
      <alignment horizontal="left" vertical="center" indent="1"/>
    </xf>
    <xf numFmtId="198" fontId="82" fillId="47" borderId="18" applyNumberFormat="0" applyAlignment="0" applyProtection="0"/>
    <xf numFmtId="198" fontId="82" fillId="47" borderId="18"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55" fillId="37" borderId="0" applyNumberFormat="0" applyBorder="0" applyAlignment="0" applyProtection="0"/>
    <xf numFmtId="198" fontId="35" fillId="0" borderId="5">
      <alignment horizontal="left" vertical="center"/>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84" fontId="5" fillId="0" borderId="19" applyFill="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55" fillId="36" borderId="0" applyNumberFormat="0" applyBorder="0" applyAlignment="0" applyProtection="0"/>
    <xf numFmtId="198" fontId="55" fillId="35" borderId="0" applyNumberFormat="0" applyBorder="0" applyAlignment="0" applyProtection="0"/>
    <xf numFmtId="198" fontId="35" fillId="0" borderId="5">
      <alignment horizontal="left" vertical="center"/>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1" fontId="57" fillId="0" borderId="0" applyFont="0" applyFill="0" applyBorder="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37" fontId="5" fillId="0" borderId="19" applyFill="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53" fillId="27"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3" fillId="0" borderId="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1" fontId="57" fillId="0" borderId="0" applyFont="0" applyFill="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8" fontId="81" fillId="37" borderId="17" applyNumberFormat="0" applyAlignment="0" applyProtection="0"/>
    <xf numFmtId="198" fontId="3" fillId="50" borderId="25" applyNumberFormat="0" applyProtection="0">
      <alignment horizontal="left" vertical="center" indent="1"/>
    </xf>
    <xf numFmtId="198" fontId="35" fillId="0" borderId="5">
      <alignment horizontal="left" vertical="center"/>
    </xf>
    <xf numFmtId="198" fontId="53" fillId="31"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53" fillId="24"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5" fillId="0" borderId="5">
      <alignment horizontal="lef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64" fillId="0" borderId="2" applyNumberFormat="0" applyFill="0" applyProtection="0">
      <alignment horizontal="centerContinuous"/>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53" fillId="16" borderId="0" applyNumberFormat="0" applyBorder="0" applyAlignment="0" applyProtection="0"/>
    <xf numFmtId="198" fontId="35" fillId="0" borderId="5">
      <alignment horizontal="left" vertical="center"/>
    </xf>
    <xf numFmtId="198" fontId="35" fillId="0" borderId="5">
      <alignment horizontal="left" vertical="center"/>
    </xf>
    <xf numFmtId="198" fontId="3" fillId="63" borderId="25" applyNumberFormat="0" applyProtection="0">
      <alignment horizontal="left" vertical="center" indent="1"/>
    </xf>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55" fillId="36" borderId="0" applyNumberFormat="0" applyBorder="0" applyAlignment="0" applyProtection="0"/>
    <xf numFmtId="198" fontId="3" fillId="50" borderId="25" applyNumberFormat="0" applyProtection="0">
      <alignment horizontal="left" vertical="center" indent="1"/>
    </xf>
    <xf numFmtId="198" fontId="77" fillId="0" borderId="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86" fillId="0" borderId="21" applyNumberFormat="0" applyFill="0" applyAlignment="0" applyProtection="0"/>
    <xf numFmtId="198" fontId="86" fillId="0" borderId="21" applyNumberFormat="0" applyFill="0" applyAlignment="0" applyProtection="0"/>
    <xf numFmtId="198" fontId="55" fillId="0" borderId="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0"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3" fillId="0" borderId="0"/>
    <xf numFmtId="37" fontId="5" fillId="0" borderId="19" applyFill="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8" fillId="38" borderId="17" applyNumberFormat="0" applyAlignment="0" applyProtection="0"/>
    <xf numFmtId="198" fontId="88" fillId="38" borderId="17" applyNumberFormat="0" applyAlignment="0" applyProtection="0"/>
    <xf numFmtId="198" fontId="87" fillId="0" borderId="0" applyNumberFormat="0" applyFill="0" applyBorder="0" applyAlignment="0" applyProtection="0"/>
    <xf numFmtId="198" fontId="55" fillId="39"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87" fillId="0" borderId="0" applyNumberFormat="0" applyFill="0" applyBorder="0" applyAlignment="0" applyProtection="0"/>
    <xf numFmtId="198" fontId="55" fillId="37" borderId="0" applyNumberFormat="0" applyBorder="0" applyAlignment="0" applyProtection="0"/>
    <xf numFmtId="198" fontId="3" fillId="0" borderId="0"/>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198" fontId="79" fillId="4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1" fillId="37" borderId="25" applyNumberFormat="0" applyAlignment="0" applyProtection="0"/>
    <xf numFmtId="198" fontId="91" fillId="37" borderId="25" applyNumberFormat="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82" fillId="47" borderId="18"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7" borderId="0" applyNumberFormat="0" applyBorder="0" applyAlignment="0" applyProtection="0"/>
    <xf numFmtId="198" fontId="3" fillId="0" borderId="0"/>
    <xf numFmtId="198" fontId="55" fillId="36" borderId="0" applyNumberFormat="0" applyBorder="0" applyAlignment="0" applyProtection="0"/>
    <xf numFmtId="198" fontId="55" fillId="35" borderId="0" applyNumberFormat="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4" fontId="102" fillId="37" borderId="32" applyNumberFormat="0" applyProtection="0">
      <alignment horizontal="right" vertical="center"/>
    </xf>
    <xf numFmtId="198" fontId="97" fillId="0" borderId="41" applyNumberFormat="0" applyFill="0" applyAlignment="0" applyProtection="0"/>
    <xf numFmtId="198" fontId="103" fillId="0" borderId="0" applyNumberFormat="0" applyFill="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87" fillId="0" borderId="0" applyNumberFormat="0" applyFill="0" applyBorder="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7" fillId="0" borderId="41" applyNumberFormat="0" applyFill="0" applyAlignment="0" applyProtection="0"/>
    <xf numFmtId="198" fontId="103" fillId="0" borderId="0" applyNumberFormat="0" applyFill="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198" fontId="1" fillId="0" borderId="0"/>
    <xf numFmtId="198" fontId="1" fillId="0" borderId="0"/>
    <xf numFmtId="198" fontId="1" fillId="0" borderId="0"/>
    <xf numFmtId="198" fontId="1" fillId="0" borderId="0"/>
    <xf numFmtId="198" fontId="1"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1" fillId="0" borderId="0"/>
    <xf numFmtId="198" fontId="3" fillId="50" borderId="25" applyNumberFormat="0" applyProtection="0">
      <alignment horizontal="left" vertical="center" indent="1"/>
    </xf>
    <xf numFmtId="198" fontId="52" fillId="0" borderId="16" applyNumberFormat="0" applyFill="0" applyAlignment="0" applyProtection="0"/>
    <xf numFmtId="198" fontId="1" fillId="0" borderId="0"/>
    <xf numFmtId="198" fontId="52" fillId="0" borderId="16" applyNumberFormat="0" applyFill="0" applyAlignment="0" applyProtection="0"/>
    <xf numFmtId="198" fontId="1" fillId="0" borderId="0"/>
    <xf numFmtId="198" fontId="1" fillId="0" borderId="0"/>
    <xf numFmtId="198" fontId="1" fillId="0" borderId="0"/>
    <xf numFmtId="198" fontId="3" fillId="50" borderId="25" applyNumberFormat="0" applyProtection="0">
      <alignment horizontal="left" vertical="center" indent="1"/>
    </xf>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1" fillId="0" borderId="0"/>
    <xf numFmtId="198" fontId="52" fillId="0" borderId="16" applyNumberFormat="0" applyFill="0" applyAlignment="0" applyProtection="0"/>
    <xf numFmtId="198" fontId="1" fillId="0" borderId="0"/>
    <xf numFmtId="198" fontId="3" fillId="50" borderId="25" applyNumberFormat="0" applyProtection="0">
      <alignment horizontal="left" vertical="center" indent="1"/>
    </xf>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48" borderId="24" applyNumberFormat="0" applyFont="0" applyAlignment="0" applyProtection="0"/>
    <xf numFmtId="198" fontId="91" fillId="37" borderId="25"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79" fillId="42" borderId="0" applyNumberFormat="0" applyBorder="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4" fontId="65" fillId="66" borderId="25" applyNumberFormat="0" applyProtection="0">
      <alignment vertical="center"/>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59" borderId="25" applyNumberFormat="0" applyProtection="0">
      <alignment horizontal="right" vertical="center"/>
    </xf>
    <xf numFmtId="4" fontId="65" fillId="49"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82" fontId="33" fillId="0" borderId="4" applyFill="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37" fontId="38" fillId="0" borderId="19" applyFill="0" applyAlignment="0" applyProtection="0"/>
    <xf numFmtId="184" fontId="38" fillId="0" borderId="19"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right" vertical="center"/>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184" fontId="38" fillId="0" borderId="19" applyFill="0" applyAlignment="0" applyProtection="0"/>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84" fontId="38" fillId="0" borderId="19"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horizontal="left" vertical="center" indent="1"/>
    </xf>
    <xf numFmtId="4" fontId="65" fillId="61"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right" vertical="center"/>
    </xf>
    <xf numFmtId="4" fontId="75" fillId="6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4" fontId="65" fillId="61" borderId="25" applyNumberFormat="0" applyProtection="0">
      <alignment horizontal="righ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4" fontId="65" fillId="63" borderId="25" applyNumberFormat="0" applyProtection="0">
      <alignment horizontal="left" vertical="center" indent="1"/>
    </xf>
    <xf numFmtId="198" fontId="81" fillId="37"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79" fillId="4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37" fontId="38" fillId="0" borderId="19" applyFill="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79" fillId="43" borderId="0" applyNumberFormat="0" applyBorder="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vertical="center"/>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37" fontId="38" fillId="0" borderId="19" applyFill="0" applyAlignment="0" applyProtection="0"/>
    <xf numFmtId="198" fontId="3" fillId="64"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79" fillId="40" borderId="0" applyNumberFormat="0" applyBorder="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4" fontId="65" fillId="49" borderId="25" applyNumberFormat="0" applyProtection="0">
      <alignmen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4" fontId="65" fillId="49" borderId="25" applyNumberFormat="0" applyProtection="0">
      <alignment vertical="center"/>
    </xf>
    <xf numFmtId="198" fontId="81" fillId="37"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3" borderId="25" applyNumberFormat="0" applyProtection="0">
      <alignment horizontal="left" vertical="center" indent="1"/>
    </xf>
    <xf numFmtId="4" fontId="65" fillId="49" borderId="25" applyNumberFormat="0" applyProtection="0">
      <alignment vertical="center"/>
    </xf>
    <xf numFmtId="4" fontId="65" fillId="58" borderId="25" applyNumberFormat="0" applyProtection="0">
      <alignment horizontal="right" vertical="center"/>
    </xf>
    <xf numFmtId="198" fontId="3" fillId="63" borderId="25" applyNumberFormat="0" applyProtection="0">
      <alignment horizontal="left" vertical="center" indent="1"/>
    </xf>
    <xf numFmtId="4" fontId="65" fillId="61" borderId="25" applyNumberFormat="0" applyProtection="0">
      <alignment horizontal="right" vertical="center"/>
    </xf>
    <xf numFmtId="4" fontId="65" fillId="49"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81" fillId="37" borderId="17" applyNumberFormat="0" applyAlignment="0" applyProtection="0"/>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3" fillId="65" borderId="25" applyNumberFormat="0" applyProtection="0">
      <alignment horizontal="left" vertical="center" indent="1"/>
    </xf>
    <xf numFmtId="4" fontId="74" fillId="49" borderId="25" applyNumberFormat="0" applyProtection="0">
      <alignmen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vertical="center"/>
    </xf>
    <xf numFmtId="4" fontId="65" fillId="57"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56"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4" fontId="65" fillId="49"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4" fontId="73" fillId="61" borderId="25" applyNumberFormat="0" applyProtection="0">
      <alignment horizontal="right" vertical="center"/>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55"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54" borderId="25" applyNumberFormat="0" applyProtection="0">
      <alignment horizontal="righ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81" fontId="33" fillId="0" borderId="4" applyFill="0" applyProtection="0"/>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4" fontId="65" fillId="53"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74" fillId="61" borderId="25" applyNumberFormat="0" applyProtection="0">
      <alignment horizontal="right" vertical="center"/>
    </xf>
    <xf numFmtId="198" fontId="3" fillId="48" borderId="24" applyNumberFormat="0" applyFont="0" applyAlignment="0" applyProtection="0"/>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4" fontId="65" fillId="52" borderId="25" applyNumberFormat="0" applyProtection="0">
      <alignment horizontal="right" vertical="center"/>
    </xf>
    <xf numFmtId="198" fontId="3" fillId="48" borderId="24" applyNumberFormat="0" applyFont="0" applyAlignment="0" applyProtection="0"/>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37" fontId="38" fillId="0" borderId="19"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88" fillId="38" borderId="17" applyNumberFormat="0" applyAlignment="0" applyProtection="0"/>
    <xf numFmtId="4" fontId="65" fillId="5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6"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6"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5" fillId="0" borderId="5">
      <alignment horizontal="left" vertical="center"/>
    </xf>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35" fillId="0" borderId="5">
      <alignment horizontal="left" vertical="center"/>
    </xf>
    <xf numFmtId="198" fontId="3" fillId="48" borderId="24" applyNumberFormat="0" applyFont="0" applyAlignment="0" applyProtection="0"/>
    <xf numFmtId="198" fontId="35" fillId="0" borderId="5">
      <alignment horizontal="left" vertical="center"/>
    </xf>
    <xf numFmtId="198" fontId="88" fillId="38" borderId="17" applyNumberFormat="0" applyAlignment="0" applyProtection="0"/>
    <xf numFmtId="198" fontId="3" fillId="50" borderId="25" applyNumberFormat="0" applyProtection="0">
      <alignment horizontal="left" vertical="center" indent="1"/>
    </xf>
    <xf numFmtId="184" fontId="5" fillId="0" borderId="19" applyFill="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1" fontId="57" fillId="0" borderId="0" applyFont="0" applyFill="0" applyBorder="0" applyAlignment="0" applyProtection="0"/>
    <xf numFmtId="198" fontId="53" fillId="13" borderId="0" applyNumberFormat="0" applyBorder="0" applyAlignment="0" applyProtection="0"/>
    <xf numFmtId="198" fontId="33" fillId="0" borderId="0"/>
    <xf numFmtId="198" fontId="33" fillId="0" borderId="0"/>
    <xf numFmtId="198" fontId="33" fillId="0" borderId="0"/>
    <xf numFmtId="198" fontId="33" fillId="0" borderId="0"/>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3" fillId="0" borderId="0"/>
    <xf numFmtId="198" fontId="33" fillId="0" borderId="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3" fillId="0" borderId="0"/>
    <xf numFmtId="198" fontId="33" fillId="0" borderId="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1" fillId="0" borderId="0"/>
    <xf numFmtId="198" fontId="1" fillId="0" borderId="0"/>
    <xf numFmtId="9" fontId="1" fillId="0" borderId="0" applyFont="0" applyFill="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5" borderId="25" applyNumberFormat="0" applyProtection="0">
      <alignment horizontal="left" vertical="center" indent="1"/>
    </xf>
    <xf numFmtId="4" fontId="74" fillId="66" borderId="25" applyNumberFormat="0" applyProtection="0">
      <alignment vertical="center"/>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 fillId="85" borderId="32" applyNumberFormat="0" applyFont="0" applyAlignment="0" applyProtection="0"/>
    <xf numFmtId="198" fontId="97" fillId="0" borderId="41" applyNumberFormat="0" applyFill="0" applyAlignment="0" applyProtection="0"/>
    <xf numFmtId="198" fontId="104" fillId="0" borderId="0" applyNumberFormat="0" applyFill="0" applyBorder="0" applyAlignment="0" applyProtection="0"/>
    <xf numFmtId="198" fontId="40" fillId="0" borderId="8" applyNumberFormat="0" applyFill="0" applyAlignment="0" applyProtection="0"/>
    <xf numFmtId="198" fontId="41" fillId="0" borderId="9" applyNumberFormat="0" applyFill="0" applyAlignment="0" applyProtection="0"/>
    <xf numFmtId="198" fontId="42" fillId="0" borderId="10" applyNumberFormat="0" applyFill="0" applyAlignment="0" applyProtection="0"/>
    <xf numFmtId="198" fontId="42" fillId="0" borderId="0" applyNumberFormat="0" applyFill="0" applyBorder="0" applyAlignment="0" applyProtection="0"/>
    <xf numFmtId="198" fontId="43" fillId="6" borderId="0" applyNumberFormat="0" applyBorder="0" applyAlignment="0" applyProtection="0"/>
    <xf numFmtId="198" fontId="44" fillId="7" borderId="0" applyNumberFormat="0" applyBorder="0" applyAlignment="0" applyProtection="0"/>
    <xf numFmtId="198" fontId="105" fillId="8" borderId="0" applyNumberFormat="0" applyBorder="0" applyAlignment="0" applyProtection="0"/>
    <xf numFmtId="198" fontId="45" fillId="9" borderId="11" applyNumberFormat="0" applyAlignment="0" applyProtection="0"/>
    <xf numFmtId="198" fontId="46" fillId="10" borderId="12" applyNumberFormat="0" applyAlignment="0" applyProtection="0"/>
    <xf numFmtId="198" fontId="47" fillId="10" borderId="11" applyNumberFormat="0" applyAlignment="0" applyProtection="0"/>
    <xf numFmtId="198" fontId="48" fillId="0" borderId="13" applyNumberFormat="0" applyFill="0" applyAlignment="0" applyProtection="0"/>
    <xf numFmtId="198" fontId="49" fillId="11" borderId="14" applyNumberFormat="0" applyAlignment="0" applyProtection="0"/>
    <xf numFmtId="198" fontId="50" fillId="0" borderId="0" applyNumberFormat="0" applyFill="0" applyBorder="0" applyAlignment="0" applyProtection="0"/>
    <xf numFmtId="198" fontId="51" fillId="0" borderId="0" applyNumberForma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5"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19"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3"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6"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0"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3" fillId="33" borderId="0" applyNumberFormat="0" applyBorder="0" applyAlignment="0" applyProtection="0"/>
    <xf numFmtId="198" fontId="3" fillId="63" borderId="25" applyNumberFormat="0" applyProtection="0">
      <alignment horizontal="left" vertical="center" indent="1"/>
    </xf>
    <xf numFmtId="198" fontId="3" fillId="103" borderId="17" applyNumberFormat="0" applyFon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76" fillId="62" borderId="0"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198" fontId="77" fillId="0" borderId="0"/>
    <xf numFmtId="4" fontId="73" fillId="61" borderId="25" applyNumberFormat="0" applyProtection="0">
      <alignment horizontal="right" vertical="center"/>
    </xf>
    <xf numFmtId="198" fontId="97" fillId="0" borderId="45" applyNumberFormat="0" applyFill="0" applyAlignment="0" applyProtection="0"/>
    <xf numFmtId="198" fontId="81" fillId="37" borderId="17" applyNumberFormat="0" applyAlignment="0" applyProtection="0"/>
    <xf numFmtId="198" fontId="1" fillId="0" borderId="0"/>
    <xf numFmtId="184" fontId="5" fillId="0" borderId="19" applyFill="0" applyAlignment="0" applyProtection="0"/>
    <xf numFmtId="9" fontId="1" fillId="0" borderId="0" applyFont="0" applyFill="0" applyBorder="0" applyAlignment="0" applyProtection="0"/>
    <xf numFmtId="198" fontId="1" fillId="0" borderId="0"/>
    <xf numFmtId="198" fontId="3" fillId="50" borderId="25" applyNumberFormat="0" applyProtection="0">
      <alignment horizontal="left" vertical="center" indent="1"/>
    </xf>
    <xf numFmtId="198" fontId="1" fillId="0" borderId="0"/>
    <xf numFmtId="198" fontId="1" fillId="0" borderId="0"/>
    <xf numFmtId="198" fontId="3" fillId="0" borderId="0"/>
    <xf numFmtId="198" fontId="1" fillId="0" borderId="0"/>
    <xf numFmtId="198" fontId="3" fillId="65" borderId="25" applyNumberFormat="0" applyProtection="0">
      <alignment horizontal="left" vertical="center" indent="1"/>
    </xf>
    <xf numFmtId="198" fontId="1" fillId="0" borderId="0"/>
    <xf numFmtId="198" fontId="52" fillId="0" borderId="16" applyNumberFormat="0" applyFill="0" applyAlignment="0" applyProtection="0"/>
    <xf numFmtId="198" fontId="1" fillId="0" borderId="0"/>
    <xf numFmtId="198" fontId="3" fillId="0" borderId="0"/>
    <xf numFmtId="198" fontId="1" fillId="0" borderId="0"/>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52" fillId="0" borderId="16" applyNumberFormat="0" applyFill="0" applyAlignment="0" applyProtection="0"/>
    <xf numFmtId="198" fontId="1" fillId="0" borderId="0"/>
    <xf numFmtId="198" fontId="3" fillId="65" borderId="25" applyNumberFormat="0" applyProtection="0">
      <alignment horizontal="left" vertical="center" indent="1"/>
    </xf>
    <xf numFmtId="198" fontId="1" fillId="0" borderId="0"/>
    <xf numFmtId="198" fontId="1" fillId="0" borderId="0"/>
    <xf numFmtId="198" fontId="1" fillId="0" borderId="0"/>
    <xf numFmtId="198" fontId="3" fillId="0" borderId="0"/>
    <xf numFmtId="198" fontId="3" fillId="65" borderId="25" applyNumberFormat="0" applyProtection="0">
      <alignment horizontal="left" vertical="center" indent="1"/>
    </xf>
    <xf numFmtId="198" fontId="1" fillId="0" borderId="0"/>
    <xf numFmtId="198" fontId="3" fillId="0" borderId="0"/>
    <xf numFmtId="198" fontId="3" fillId="0" borderId="0"/>
    <xf numFmtId="198" fontId="3"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3" fillId="0" borderId="0"/>
    <xf numFmtId="198" fontId="3" fillId="65" borderId="25" applyNumberFormat="0" applyProtection="0">
      <alignment horizontal="left" vertical="center" indent="1"/>
    </xf>
    <xf numFmtId="198" fontId="3" fillId="0" borderId="0"/>
    <xf numFmtId="198" fontId="1" fillId="0" borderId="0"/>
    <xf numFmtId="198" fontId="3" fillId="65" borderId="25" applyNumberFormat="0" applyProtection="0">
      <alignment horizontal="left" vertical="center" indent="1"/>
    </xf>
    <xf numFmtId="198" fontId="1" fillId="0" borderId="0"/>
    <xf numFmtId="198" fontId="3" fillId="0" borderId="0"/>
    <xf numFmtId="198" fontId="1" fillId="0" borderId="0"/>
    <xf numFmtId="198" fontId="3" fillId="48" borderId="24" applyNumberFormat="0" applyFont="0" applyAlignment="0" applyProtection="0"/>
    <xf numFmtId="198" fontId="1" fillId="0" borderId="0"/>
    <xf numFmtId="198" fontId="1" fillId="0" borderId="0"/>
    <xf numFmtId="198" fontId="1" fillId="0" borderId="0"/>
    <xf numFmtId="198" fontId="1" fillId="0" borderId="0"/>
    <xf numFmtId="198" fontId="3" fillId="48" borderId="24"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3" fillId="50" borderId="25" applyNumberFormat="0" applyProtection="0">
      <alignment horizontal="left" vertical="center" indent="1"/>
    </xf>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64" borderId="25" applyNumberFormat="0" applyProtection="0">
      <alignment horizontal="left" vertical="center" indent="1"/>
    </xf>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4" fontId="5" fillId="0" borderId="19" applyFill="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9" fillId="40" borderId="0" applyNumberFormat="0" applyBorder="0" applyAlignment="0" applyProtection="0"/>
    <xf numFmtId="184" fontId="38" fillId="0" borderId="19" applyFill="0" applyAlignment="0" applyProtection="0"/>
    <xf numFmtId="4" fontId="9" fillId="48" borderId="32" applyNumberFormat="0" applyProtection="0">
      <alignment vertical="center"/>
    </xf>
    <xf numFmtId="4" fontId="100" fillId="49" borderId="32" applyNumberFormat="0" applyProtection="0">
      <alignment vertical="center"/>
    </xf>
    <xf numFmtId="4" fontId="9" fillId="49" borderId="32" applyNumberFormat="0" applyProtection="0">
      <alignment horizontal="left" vertical="center" indent="1"/>
    </xf>
    <xf numFmtId="198" fontId="94"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72" fillId="44" borderId="40" applyBorder="0"/>
    <xf numFmtId="4" fontId="78" fillId="103" borderId="37"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9" fillId="0" borderId="32" applyNumberFormat="0" applyProtection="0">
      <alignment horizontal="right" vertical="center"/>
    </xf>
    <xf numFmtId="4" fontId="100" fillId="67"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107" fillId="108" borderId="17" applyNumberFormat="0" applyAlignment="0" applyProtection="0"/>
    <xf numFmtId="198" fontId="3" fillId="103" borderId="17" applyNumberFormat="0" applyFont="0" applyAlignment="0" applyProtection="0"/>
    <xf numFmtId="198" fontId="91" fillId="108" borderId="25" applyNumberForma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4" fontId="73" fillId="61" borderId="25" applyNumberFormat="0" applyProtection="0">
      <alignment horizontal="right" vertical="center"/>
    </xf>
    <xf numFmtId="198" fontId="97" fillId="0" borderId="45" applyNumberFormat="0" applyFill="0" applyAlignment="0" applyProtection="0"/>
    <xf numFmtId="198" fontId="79" fillId="45" borderId="0" applyNumberFormat="0" applyBorder="0" applyAlignment="0" applyProtection="0"/>
    <xf numFmtId="198" fontId="81" fillId="37" borderId="17" applyNumberFormat="0" applyAlignment="0" applyProtection="0"/>
    <xf numFmtId="198" fontId="3" fillId="0" borderId="0"/>
    <xf numFmtId="202" fontId="3" fillId="0" borderId="0"/>
    <xf numFmtId="9" fontId="57" fillId="0" borderId="0" applyFont="0" applyFill="0" applyBorder="0" applyAlignment="0" applyProtection="0"/>
    <xf numFmtId="37" fontId="5" fillId="0" borderId="19" applyFill="0" applyAlignment="0" applyProtection="0"/>
    <xf numFmtId="184" fontId="5" fillId="0" borderId="19"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9" fillId="110" borderId="0"/>
    <xf numFmtId="198" fontId="9" fillId="85" borderId="32" applyNumberFormat="0" applyFon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102" borderId="32" applyNumberFormat="0" applyProtection="0">
      <alignment horizontal="left" vertical="center" indent="1"/>
    </xf>
    <xf numFmtId="198" fontId="9" fillId="100" borderId="32" applyNumberFormat="0" applyProtection="0">
      <alignment horizontal="left" vertical="center" indent="1"/>
    </xf>
    <xf numFmtId="4" fontId="78" fillId="103" borderId="37"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7" fillId="0" borderId="41" applyNumberFormat="0" applyFill="0" applyAlignment="0" applyProtection="0"/>
    <xf numFmtId="198"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9" fillId="37" borderId="39" applyNumberFormat="0">
      <protection locked="0"/>
    </xf>
    <xf numFmtId="198" fontId="1" fillId="0" borderId="0"/>
    <xf numFmtId="198" fontId="3" fillId="0" borderId="0"/>
    <xf numFmtId="37" fontId="5" fillId="0" borderId="19" applyFill="0" applyAlignment="0" applyProtection="0"/>
    <xf numFmtId="202" fontId="3" fillId="0" borderId="0"/>
    <xf numFmtId="198" fontId="1" fillId="0" borderId="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2" fillId="0" borderId="16" applyNumberFormat="0" applyFill="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2" fillId="0" borderId="16" applyNumberFormat="0" applyFill="0" applyAlignment="0" applyProtection="0"/>
    <xf numFmtId="198" fontId="3" fillId="0" borderId="0"/>
    <xf numFmtId="198" fontId="3" fillId="0" borderId="0"/>
    <xf numFmtId="198" fontId="3" fillId="0" borderId="0"/>
    <xf numFmtId="198" fontId="52" fillId="0" borderId="16" applyNumberFormat="0" applyFill="0" applyAlignment="0" applyProtection="0"/>
    <xf numFmtId="198" fontId="3"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3" fillId="0" borderId="0"/>
    <xf numFmtId="198" fontId="33" fillId="0" borderId="0"/>
    <xf numFmtId="198" fontId="79" fillId="40"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37" fontId="38" fillId="0" borderId="19" applyFill="0" applyAlignment="0" applyProtection="0"/>
    <xf numFmtId="9" fontId="57" fillId="0" borderId="0" applyFont="0" applyFill="0" applyBorder="0" applyAlignment="0" applyProtection="0"/>
    <xf numFmtId="9" fontId="57" fillId="0" borderId="0" applyFont="0" applyFill="0" applyBorder="0" applyAlignment="0" applyProtection="0"/>
    <xf numFmtId="37" fontId="38" fillId="0" borderId="19" applyFill="0" applyAlignment="0" applyProtection="0"/>
    <xf numFmtId="198" fontId="79" fillId="40" borderId="0" applyNumberFormat="0" applyBorder="0" applyAlignment="0" applyProtection="0"/>
    <xf numFmtId="184" fontId="38" fillId="0" borderId="19" applyFill="0" applyAlignment="0" applyProtection="0"/>
    <xf numFmtId="198" fontId="79" fillId="43" borderId="0" applyNumberFormat="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98" fontId="79" fillId="44" borderId="0" applyNumberFormat="0" applyBorder="0" applyAlignment="0" applyProtection="0"/>
    <xf numFmtId="198" fontId="3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2" fillId="47" borderId="18" applyNumberFormat="0" applyAlignment="0" applyProtection="0"/>
    <xf numFmtId="198" fontId="84" fillId="34" borderId="0" applyNumberFormat="0" applyBorder="0" applyAlignment="0" applyProtection="0"/>
    <xf numFmtId="198" fontId="85" fillId="0" borderId="20"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89" fillId="0" borderId="23" applyNumberFormat="0" applyFill="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90" fillId="48" borderId="0" applyNumberFormat="0" applyBorder="0" applyAlignment="0" applyProtection="0"/>
    <xf numFmtId="198" fontId="33" fillId="0" borderId="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93" fillId="0" borderId="0" applyNumberFormat="0" applyFill="0" applyBorder="0" applyAlignment="0" applyProtection="0"/>
    <xf numFmtId="198" fontId="33" fillId="0" borderId="0"/>
    <xf numFmtId="198" fontId="33" fillId="0" borderId="0"/>
    <xf numFmtId="198" fontId="55" fillId="0" borderId="0"/>
    <xf numFmtId="198" fontId="33" fillId="0" borderId="0"/>
    <xf numFmtId="198" fontId="64" fillId="0" borderId="2" applyNumberFormat="0" applyFill="0" applyProtection="0">
      <alignment horizontal="centerContinuous"/>
    </xf>
    <xf numFmtId="184" fontId="38" fillId="0" borderId="19" applyFill="0" applyAlignment="0" applyProtection="0"/>
    <xf numFmtId="198" fontId="79" fillId="45" borderId="0" applyNumberFormat="0" applyBorder="0" applyAlignment="0" applyProtection="0"/>
    <xf numFmtId="37" fontId="38" fillId="0" borderId="19" applyFill="0" applyAlignment="0" applyProtection="0"/>
    <xf numFmtId="198" fontId="33" fillId="0" borderId="0"/>
    <xf numFmtId="198" fontId="33" fillId="0" borderId="0"/>
    <xf numFmtId="184" fontId="38" fillId="0" borderId="19" applyFill="0" applyAlignment="0" applyProtection="0"/>
    <xf numFmtId="198" fontId="79" fillId="40" borderId="0" applyNumberFormat="0" applyBorder="0" applyAlignment="0" applyProtection="0"/>
    <xf numFmtId="198" fontId="64" fillId="0" borderId="2" applyNumberFormat="0" applyFill="0" applyProtection="0">
      <alignment horizontal="centerContinuous"/>
    </xf>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79" fillId="40"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79" fillId="4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79" fillId="43" borderId="0" applyNumberFormat="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202" fontId="3" fillId="0" borderId="0"/>
    <xf numFmtId="9" fontId="57" fillId="0" borderId="0" applyFont="0" applyFill="0" applyBorder="0" applyAlignment="0" applyProtection="0"/>
    <xf numFmtId="37" fontId="5" fillId="0" borderId="19" applyFill="0" applyAlignment="0" applyProtection="0"/>
    <xf numFmtId="184" fontId="5" fillId="0" borderId="19" applyFill="0" applyAlignment="0" applyProtection="0"/>
    <xf numFmtId="202"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37" fontId="5" fillId="0" borderId="19" applyFill="0" applyAlignment="0" applyProtection="0"/>
    <xf numFmtId="9" fontId="57" fillId="0" borderId="0" applyFont="0" applyFill="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37" fontId="5" fillId="0" borderId="19"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52" fillId="0" borderId="16" applyNumberFormat="0" applyFill="0" applyAlignment="0" applyProtection="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2" fillId="0" borderId="16" applyNumberFormat="0" applyFill="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3" fillId="0" borderId="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2" fillId="0" borderId="16" applyNumberFormat="0" applyFill="0" applyAlignment="0" applyProtection="0"/>
    <xf numFmtId="198" fontId="52" fillId="0" borderId="16" applyNumberFormat="0" applyFill="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3" fillId="0" borderId="0"/>
    <xf numFmtId="198" fontId="1" fillId="0" borderId="0"/>
    <xf numFmtId="198" fontId="3" fillId="0" borderId="0"/>
    <xf numFmtId="198" fontId="3" fillId="0" borderId="0"/>
    <xf numFmtId="198" fontId="3"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1" fillId="0" borderId="0"/>
    <xf numFmtId="198" fontId="35" fillId="0" borderId="5">
      <alignment horizontal="left" vertical="center"/>
    </xf>
    <xf numFmtId="198" fontId="35" fillId="0" borderId="5">
      <alignment horizontal="left" vertical="center"/>
    </xf>
    <xf numFmtId="198" fontId="35" fillId="0" borderId="5">
      <alignment horizontal="left" vertical="center"/>
    </xf>
    <xf numFmtId="184" fontId="5" fillId="0" borderId="19" applyFill="0" applyAlignment="0" applyProtection="0"/>
    <xf numFmtId="198" fontId="35" fillId="0" borderId="5">
      <alignment horizontal="left" vertical="center"/>
    </xf>
    <xf numFmtId="198" fontId="53" fillId="27" borderId="0" applyNumberFormat="0" applyBorder="0" applyAlignment="0" applyProtection="0"/>
    <xf numFmtId="198" fontId="35" fillId="0" borderId="5">
      <alignment horizontal="left" vertical="center"/>
    </xf>
    <xf numFmtId="198" fontId="35" fillId="0" borderId="5">
      <alignment horizontal="left" vertical="center"/>
    </xf>
    <xf numFmtId="37" fontId="5" fillId="0" borderId="19" applyFill="0" applyAlignment="0" applyProtection="0"/>
    <xf numFmtId="198" fontId="81" fillId="37" borderId="17" applyNumberFormat="0" applyAlignment="0" applyProtection="0"/>
    <xf numFmtId="198" fontId="81" fillId="37"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7"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198" fontId="91" fillId="37" borderId="25" applyNumberFormat="0" applyAlignment="0" applyProtection="0"/>
    <xf numFmtId="198" fontId="91" fillId="37" borderId="25" applyNumberFormat="0" applyAlignment="0" applyProtection="0"/>
    <xf numFmtId="187" fontId="57" fillId="0" borderId="0" applyFont="0" applyFill="0" applyBorder="0" applyAlignment="0" applyProtection="0"/>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7" fillId="0" borderId="41" applyNumberFormat="0" applyFill="0" applyAlignment="0" applyProtection="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7" fontId="57" fillId="0" borderId="0" applyFont="0" applyFill="0" applyBorder="0" applyAlignment="0" applyProtection="0"/>
    <xf numFmtId="198" fontId="64" fillId="0" borderId="2" applyNumberFormat="0" applyFill="0" applyProtection="0">
      <alignment horizontal="centerContinuous"/>
    </xf>
    <xf numFmtId="37" fontId="5" fillId="0" borderId="19" applyFill="0" applyAlignment="0" applyProtection="0"/>
    <xf numFmtId="198" fontId="3" fillId="48" borderId="24" applyNumberFormat="0" applyFont="0" applyAlignment="0" applyProtection="0"/>
    <xf numFmtId="198" fontId="53" fillId="24" borderId="0" applyNumberFormat="0" applyBorder="0" applyAlignment="0" applyProtection="0"/>
    <xf numFmtId="198" fontId="53" fillId="20" borderId="0" applyNumberFormat="0" applyBorder="0" applyAlignment="0" applyProtection="0"/>
    <xf numFmtId="198" fontId="53" fillId="16" borderId="0" applyNumberFormat="0" applyBorder="0" applyAlignment="0" applyProtection="0"/>
    <xf numFmtId="198" fontId="53" fillId="31" borderId="0" applyNumberFormat="0" applyBorder="0" applyAlignment="0" applyProtection="0"/>
    <xf numFmtId="198" fontId="53" fillId="13" borderId="0" applyNumberFormat="0" applyBorder="0" applyAlignment="0" applyProtection="0"/>
    <xf numFmtId="198" fontId="9" fillId="85" borderId="32" applyNumberFormat="0" applyFont="0" applyAlignment="0" applyProtection="0"/>
    <xf numFmtId="198" fontId="97" fillId="0" borderId="41" applyNumberFormat="0" applyFill="0" applyAlignment="0" applyProtection="0"/>
    <xf numFmtId="198" fontId="3" fillId="103" borderId="17" applyNumberFormat="0" applyFon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4" fontId="73" fillId="61" borderId="25" applyNumberFormat="0" applyProtection="0">
      <alignment horizontal="right" vertical="center"/>
    </xf>
    <xf numFmtId="198" fontId="97" fillId="0" borderId="45" applyNumberFormat="0" applyFill="0" applyAlignment="0" applyProtection="0"/>
    <xf numFmtId="198" fontId="53" fillId="13" borderId="0" applyNumberFormat="0" applyBorder="0" applyAlignment="0" applyProtection="0"/>
    <xf numFmtId="198" fontId="33" fillId="0" borderId="0"/>
    <xf numFmtId="198" fontId="35" fillId="0" borderId="5">
      <alignment horizontal="left" vertical="center"/>
    </xf>
    <xf numFmtId="198" fontId="35" fillId="0" borderId="5">
      <alignment horizontal="left" vertical="center"/>
    </xf>
    <xf numFmtId="191" fontId="57" fillId="0" borderId="0" applyFont="0" applyFill="0" applyBorder="0" applyAlignment="0" applyProtection="0"/>
    <xf numFmtId="198" fontId="53" fillId="20" borderId="0" applyNumberFormat="0" applyBorder="0" applyAlignment="0" applyProtection="0"/>
    <xf numFmtId="189" fontId="57" fillId="0" borderId="0" applyFont="0" applyFill="0" applyBorder="0" applyAlignment="0" applyProtection="0"/>
    <xf numFmtId="198" fontId="53" fillId="24" borderId="0" applyNumberFormat="0" applyBorder="0" applyAlignment="0" applyProtection="0"/>
    <xf numFmtId="198" fontId="53" fillId="20" borderId="0" applyNumberFormat="0" applyBorder="0" applyAlignment="0" applyProtection="0"/>
    <xf numFmtId="198" fontId="53" fillId="31" borderId="0" applyNumberFormat="0" applyBorder="0" applyAlignment="0" applyProtection="0"/>
    <xf numFmtId="198" fontId="53" fillId="27" borderId="0" applyNumberFormat="0" applyBorder="0" applyAlignment="0" applyProtection="0"/>
    <xf numFmtId="198" fontId="53" fillId="16" borderId="0" applyNumberFormat="0" applyBorder="0" applyAlignment="0" applyProtection="0"/>
    <xf numFmtId="198" fontId="33" fillId="0" borderId="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37" fontId="5" fillId="0" borderId="19" applyFill="0" applyAlignment="0" applyProtection="0"/>
    <xf numFmtId="184" fontId="5" fillId="0" borderId="19" applyFill="0" applyAlignment="0" applyProtection="0"/>
    <xf numFmtId="198" fontId="64" fillId="0" borderId="2" applyNumberFormat="0" applyFill="0" applyProtection="0">
      <alignment horizontal="centerContinuous"/>
    </xf>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9" fontId="1" fillId="0" borderId="0" applyFon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9" fillId="85" borderId="32" applyNumberFormat="0" applyFon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102" borderId="32" applyNumberFormat="0" applyProtection="0">
      <alignment horizontal="left" vertical="center" indent="1"/>
    </xf>
    <xf numFmtId="198" fontId="9" fillId="100" borderId="32" applyNumberFormat="0" applyProtection="0">
      <alignment horizontal="left" vertical="center" indent="1"/>
    </xf>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7" fillId="0" borderId="41"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3"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33" fillId="0" borderId="0"/>
    <xf numFmtId="198" fontId="55" fillId="106" borderId="0" applyNumberFormat="0" applyBorder="0" applyAlignment="0" applyProtection="0"/>
    <xf numFmtId="198" fontId="55" fillId="46" borderId="0" applyNumberFormat="0" applyBorder="0" applyAlignment="0" applyProtection="0"/>
    <xf numFmtId="198" fontId="55" fillId="111" borderId="0" applyNumberFormat="0" applyBorder="0" applyAlignment="0" applyProtection="0"/>
    <xf numFmtId="198" fontId="55" fillId="109" borderId="0" applyNumberFormat="0" applyBorder="0" applyAlignment="0" applyProtection="0"/>
    <xf numFmtId="198" fontId="55" fillId="112" borderId="0" applyNumberFormat="0" applyBorder="0" applyAlignment="0" applyProtection="0"/>
    <xf numFmtId="198" fontId="55" fillId="38" borderId="0" applyNumberFormat="0" applyBorder="0" applyAlignment="0" applyProtection="0"/>
    <xf numFmtId="198" fontId="55" fillId="102" borderId="0" applyNumberFormat="0" applyBorder="0" applyAlignment="0" applyProtection="0"/>
    <xf numFmtId="198" fontId="55" fillId="107" borderId="0" applyNumberFormat="0" applyBorder="0" applyAlignment="0" applyProtection="0"/>
    <xf numFmtId="198" fontId="55" fillId="97" borderId="0" applyNumberFormat="0" applyBorder="0" applyAlignment="0" applyProtection="0"/>
    <xf numFmtId="198" fontId="55" fillId="109" borderId="0" applyNumberFormat="0" applyBorder="0" applyAlignment="0" applyProtection="0"/>
    <xf numFmtId="198" fontId="55" fillId="102" borderId="0" applyNumberFormat="0" applyBorder="0" applyAlignment="0" applyProtection="0"/>
    <xf numFmtId="198" fontId="55" fillId="93" borderId="0" applyNumberFormat="0" applyBorder="0" applyAlignment="0" applyProtection="0"/>
    <xf numFmtId="198" fontId="79" fillId="113" borderId="0" applyNumberFormat="0" applyBorder="0" applyAlignment="0" applyProtection="0"/>
    <xf numFmtId="198" fontId="79" fillId="107" borderId="0" applyNumberFormat="0" applyBorder="0" applyAlignment="0" applyProtection="0"/>
    <xf numFmtId="198" fontId="79" fillId="97" borderId="0" applyNumberFormat="0" applyBorder="0" applyAlignment="0" applyProtection="0"/>
    <xf numFmtId="198" fontId="79" fillId="11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115" borderId="0" applyNumberFormat="0" applyBorder="0" applyAlignment="0" applyProtection="0"/>
    <xf numFmtId="198" fontId="79" fillId="42" borderId="0" applyNumberFormat="0" applyBorder="0" applyAlignment="0" applyProtection="0"/>
    <xf numFmtId="198" fontId="79" fillId="95" borderId="0" applyNumberFormat="0" applyBorder="0" applyAlignment="0" applyProtection="0"/>
    <xf numFmtId="198" fontId="79" fillId="114" borderId="0" applyNumberFormat="0" applyBorder="0" applyAlignment="0" applyProtection="0"/>
    <xf numFmtId="198" fontId="79" fillId="40" borderId="0" applyNumberFormat="0" applyBorder="0" applyAlignment="0" applyProtection="0"/>
    <xf numFmtId="198" fontId="79" fillId="94" borderId="0" applyNumberFormat="0" applyBorder="0" applyAlignment="0" applyProtection="0"/>
    <xf numFmtId="198" fontId="106" fillId="46" borderId="0" applyNumberFormat="0" applyBorder="0" applyAlignment="0" applyProtection="0"/>
    <xf numFmtId="198" fontId="81" fillId="39" borderId="17" applyNumberFormat="0" applyAlignment="0" applyProtection="0"/>
    <xf numFmtId="198" fontId="82" fillId="47" borderId="18" applyNumberFormat="0" applyAlignment="0" applyProtection="0"/>
    <xf numFmtId="3" fontId="109" fillId="0" borderId="0" applyFont="0" applyFill="0" applyBorder="0" applyAlignment="0" applyProtection="0"/>
    <xf numFmtId="198" fontId="56" fillId="0" borderId="0" applyNumberFormat="0" applyFill="0" applyBorder="0" applyAlignment="0" applyProtection="0"/>
    <xf numFmtId="203" fontId="109" fillId="0" borderId="0" applyFont="0" applyFill="0" applyBorder="0" applyAlignment="0" applyProtection="0"/>
    <xf numFmtId="198" fontId="109" fillId="0" borderId="0" applyFont="0" applyFill="0" applyBorder="0" applyAlignment="0" applyProtection="0"/>
    <xf numFmtId="198" fontId="83" fillId="0" borderId="0" applyNumberFormat="0" applyFill="0" applyBorder="0" applyAlignment="0" applyProtection="0"/>
    <xf numFmtId="2" fontId="109" fillId="0" borderId="0" applyFont="0" applyFill="0" applyBorder="0" applyAlignment="0" applyProtection="0"/>
    <xf numFmtId="198" fontId="99" fillId="111" borderId="0" applyNumberFormat="0" applyBorder="0" applyAlignment="0" applyProtection="0"/>
    <xf numFmtId="198" fontId="110" fillId="0" borderId="0" applyNumberFormat="0" applyFill="0" applyBorder="0" applyAlignment="0" applyProtection="0"/>
    <xf numFmtId="198" fontId="111" fillId="0" borderId="0" applyNumberFormat="0" applyFill="0" applyBorder="0" applyAlignment="0" applyProtection="0"/>
    <xf numFmtId="198" fontId="112" fillId="0" borderId="46" applyNumberFormat="0" applyFill="0" applyAlignment="0" applyProtection="0"/>
    <xf numFmtId="198" fontId="112" fillId="0" borderId="0" applyNumberFormat="0" applyFill="0" applyBorder="0" applyAlignment="0" applyProtection="0"/>
    <xf numFmtId="198" fontId="88" fillId="38" borderId="17" applyNumberFormat="0" applyAlignment="0" applyProtection="0"/>
    <xf numFmtId="198" fontId="89" fillId="0" borderId="23" applyNumberFormat="0" applyFill="0" applyAlignment="0" applyProtection="0"/>
    <xf numFmtId="198" fontId="90" fillId="48" borderId="0" applyNumberFormat="0" applyBorder="0" applyAlignment="0" applyProtection="0"/>
    <xf numFmtId="198" fontId="3" fillId="0" borderId="0"/>
    <xf numFmtId="198" fontId="33" fillId="103" borderId="24" applyNumberFormat="0" applyFont="0" applyAlignment="0" applyProtection="0"/>
    <xf numFmtId="198" fontId="91" fillId="39" borderId="25" applyNumberFormat="0" applyAlignment="0" applyProtection="0"/>
    <xf numFmtId="49" fontId="58" fillId="0" borderId="0" applyFill="0" applyBorder="0" applyProtection="0">
      <alignment horizontal="center"/>
    </xf>
    <xf numFmtId="9" fontId="57" fillId="0" borderId="0" applyFont="0" applyFill="0" applyBorder="0" applyAlignment="0" applyProtection="0"/>
    <xf numFmtId="198" fontId="113" fillId="0" borderId="0" applyNumberFormat="0" applyFill="0" applyBorder="0" applyAlignment="0" applyProtection="0"/>
    <xf numFmtId="198" fontId="93" fillId="0" borderId="0" applyNumberFormat="0" applyFill="0" applyBorder="0" applyAlignment="0" applyProtection="0"/>
    <xf numFmtId="198" fontId="9" fillId="110" borderId="0"/>
    <xf numFmtId="198" fontId="79" fillId="68" borderId="0" applyNumberFormat="0" applyBorder="0" applyAlignment="0" applyProtection="0"/>
    <xf numFmtId="198" fontId="55" fillId="69" borderId="0" applyNumberFormat="0" applyBorder="0" applyAlignment="0" applyProtection="0"/>
    <xf numFmtId="198" fontId="55" fillId="70" borderId="0" applyNumberFormat="0" applyBorder="0" applyAlignment="0" applyProtection="0"/>
    <xf numFmtId="198" fontId="79" fillId="71" borderId="0" applyNumberFormat="0" applyBorder="0" applyAlignment="0" applyProtection="0"/>
    <xf numFmtId="198" fontId="79" fillId="72" borderId="0" applyNumberFormat="0" applyBorder="0" applyAlignment="0" applyProtection="0"/>
    <xf numFmtId="198" fontId="55" fillId="73" borderId="0" applyNumberFormat="0" applyBorder="0" applyAlignment="0" applyProtection="0"/>
    <xf numFmtId="198" fontId="55" fillId="74" borderId="0" applyNumberFormat="0" applyBorder="0" applyAlignment="0" applyProtection="0"/>
    <xf numFmtId="198" fontId="79" fillId="75" borderId="0" applyNumberFormat="0" applyBorder="0" applyAlignment="0" applyProtection="0"/>
    <xf numFmtId="198" fontId="79" fillId="76" borderId="0" applyNumberFormat="0" applyBorder="0" applyAlignment="0" applyProtection="0"/>
    <xf numFmtId="198" fontId="55" fillId="77" borderId="0" applyNumberFormat="0" applyBorder="0" applyAlignment="0" applyProtection="0"/>
    <xf numFmtId="198" fontId="55" fillId="78" borderId="0" applyNumberFormat="0" applyBorder="0" applyAlignment="0" applyProtection="0"/>
    <xf numFmtId="198" fontId="79" fillId="79" borderId="0" applyNumberFormat="0" applyBorder="0" applyAlignment="0" applyProtection="0"/>
    <xf numFmtId="198" fontId="79" fillId="80" borderId="0" applyNumberFormat="0" applyBorder="0" applyAlignment="0" applyProtection="0"/>
    <xf numFmtId="198" fontId="55" fillId="73" borderId="0" applyNumberFormat="0" applyBorder="0" applyAlignment="0" applyProtection="0"/>
    <xf numFmtId="198" fontId="55" fillId="81" borderId="0" applyNumberFormat="0" applyBorder="0" applyAlignment="0" applyProtection="0"/>
    <xf numFmtId="198" fontId="79" fillId="74" borderId="0" applyNumberFormat="0" applyBorder="0" applyAlignment="0" applyProtection="0"/>
    <xf numFmtId="198" fontId="79" fillId="71" borderId="0" applyNumberFormat="0" applyBorder="0" applyAlignment="0" applyProtection="0"/>
    <xf numFmtId="198" fontId="55" fillId="82" borderId="0" applyNumberFormat="0" applyBorder="0" applyAlignment="0" applyProtection="0"/>
    <xf numFmtId="198" fontId="55" fillId="83"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55" fillId="85" borderId="0" applyNumberFormat="0" applyBorder="0" applyAlignment="0" applyProtection="0"/>
    <xf numFmtId="198" fontId="55" fillId="86" borderId="0" applyNumberFormat="0" applyBorder="0" applyAlignment="0" applyProtection="0"/>
    <xf numFmtId="198" fontId="79" fillId="87"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87" fillId="0" borderId="0" applyNumberFormat="0" applyFill="0" applyBorder="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198" fontId="79" fillId="76" borderId="0" applyNumberFormat="0" applyBorder="0" applyAlignment="0" applyProtection="0"/>
    <xf numFmtId="198" fontId="94" fillId="48" borderId="37" applyNumberFormat="0" applyProtection="0">
      <alignment horizontal="left" vertical="top" indent="1"/>
    </xf>
    <xf numFmtId="198" fontId="79" fillId="84" borderId="0" applyNumberFormat="0" applyBorder="0" applyAlignment="0" applyProtection="0"/>
    <xf numFmtId="198" fontId="79" fillId="72" borderId="0" applyNumberFormat="0" applyBorder="0" applyAlignment="0" applyProtection="0"/>
    <xf numFmtId="198" fontId="79" fillId="84" borderId="0" applyNumberFormat="0" applyBorder="0" applyAlignment="0" applyProtection="0"/>
    <xf numFmtId="198" fontId="79" fillId="71" borderId="0" applyNumberFormat="0" applyBorder="0" applyAlignment="0" applyProtection="0"/>
    <xf numFmtId="198" fontId="79" fillId="68" borderId="0" applyNumberFormat="0" applyBorder="0" applyAlignment="0" applyProtection="0"/>
    <xf numFmtId="198" fontId="9" fillId="110" borderId="0"/>
    <xf numFmtId="198" fontId="79" fillId="80" borderId="0" applyNumberFormat="0" applyBorder="0" applyAlignment="0" applyProtection="0"/>
    <xf numFmtId="198" fontId="79" fillId="76" borderId="0" applyNumberFormat="0" applyBorder="0" applyAlignment="0" applyProtection="0"/>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9" fillId="37" borderId="39" applyNumberFormat="0">
      <protection locked="0"/>
    </xf>
    <xf numFmtId="198" fontId="72" fillId="44" borderId="40" applyBorder="0"/>
    <xf numFmtId="198" fontId="79" fillId="72" borderId="0" applyNumberFormat="0" applyBorder="0" applyAlignment="0" applyProtection="0"/>
    <xf numFmtId="198" fontId="78" fillId="103" borderId="37" applyNumberFormat="0" applyProtection="0">
      <alignment horizontal="left" vertical="top" indent="1"/>
    </xf>
    <xf numFmtId="198" fontId="78" fillId="99" borderId="37" applyNumberFormat="0" applyProtection="0">
      <alignment horizontal="left" vertical="top" indent="1"/>
    </xf>
    <xf numFmtId="198" fontId="79" fillId="68" borderId="0" applyNumberFormat="0" applyBorder="0" applyAlignment="0" applyProtection="0"/>
    <xf numFmtId="198" fontId="9" fillId="105" borderId="31"/>
    <xf numFmtId="198" fontId="9" fillId="110" borderId="0"/>
    <xf numFmtId="198" fontId="92" fillId="0" borderId="0" applyNumberFormat="0" applyFill="0" applyBorder="0" applyAlignment="0" applyProtection="0"/>
    <xf numFmtId="198" fontId="97" fillId="0" borderId="41" applyNumberFormat="0" applyFill="0" applyAlignment="0" applyProtection="0"/>
    <xf numFmtId="198" fontId="103" fillId="0" borderId="0" applyNumberFormat="0" applyFill="0" applyBorder="0" applyAlignment="0" applyProtection="0"/>
    <xf numFmtId="198" fontId="79" fillId="80" borderId="0" applyNumberFormat="0" applyBorder="0" applyAlignment="0" applyProtection="0"/>
    <xf numFmtId="9" fontId="9" fillId="0" borderId="0" applyFont="0" applyFill="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 fillId="85" borderId="32" applyNumberFormat="0" applyFont="0" applyAlignment="0" applyProtection="0"/>
    <xf numFmtId="198" fontId="9" fillId="85" borderId="32" applyNumberFormat="0" applyFont="0" applyAlignment="0" applyProtection="0"/>
    <xf numFmtId="198" fontId="9" fillId="85" borderId="32" applyNumberFormat="0" applyFont="0" applyAlignment="0" applyProtection="0"/>
    <xf numFmtId="198" fontId="9" fillId="85" borderId="32" applyNumberFormat="0" applyFont="0" applyAlignment="0" applyProtection="0"/>
    <xf numFmtId="198" fontId="79" fillId="84"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0" borderId="0" applyNumberFormat="0" applyBorder="0" applyAlignment="0" applyProtection="0"/>
    <xf numFmtId="198" fontId="79" fillId="76" borderId="0" applyNumberFormat="0" applyBorder="0" applyAlignment="0" applyProtection="0"/>
    <xf numFmtId="198" fontId="79" fillId="76" borderId="0" applyNumberFormat="0" applyBorder="0" applyAlignment="0" applyProtection="0"/>
    <xf numFmtId="198" fontId="79" fillId="72" borderId="0" applyNumberFormat="0" applyBorder="0" applyAlignment="0" applyProtection="0"/>
    <xf numFmtId="198" fontId="79" fillId="72" borderId="0" applyNumberFormat="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97" fillId="0" borderId="41" applyNumberFormat="0" applyFill="0" applyAlignment="0" applyProtection="0"/>
    <xf numFmtId="198" fontId="9" fillId="110" borderId="0"/>
    <xf numFmtId="9" fontId="9" fillId="0" borderId="0" applyFont="0" applyFill="0" applyBorder="0" applyAlignment="0" applyProtection="0"/>
    <xf numFmtId="198" fontId="97" fillId="0" borderId="41" applyNumberFormat="0" applyFill="0" applyAlignment="0" applyProtection="0"/>
    <xf numFmtId="9" fontId="9" fillId="0" borderId="0" applyFont="0" applyFill="0" applyBorder="0" applyAlignment="0" applyProtection="0"/>
    <xf numFmtId="198" fontId="9" fillId="85" borderId="32" applyNumberFormat="0" applyFont="0" applyAlignment="0" applyProtection="0"/>
    <xf numFmtId="198" fontId="9" fillId="110" borderId="0"/>
    <xf numFmtId="198" fontId="97" fillId="0" borderId="41" applyNumberFormat="0" applyFill="0" applyAlignment="0" applyProtection="0"/>
    <xf numFmtId="9" fontId="9" fillId="0" borderId="0" applyFont="0" applyFill="0" applyBorder="0" applyAlignment="0" applyProtection="0"/>
    <xf numFmtId="198" fontId="79" fillId="71" borderId="0" applyNumberFormat="0" applyBorder="0" applyAlignment="0" applyProtection="0"/>
    <xf numFmtId="198" fontId="79" fillId="80" borderId="0" applyNumberFormat="0" applyBorder="0" applyAlignment="0" applyProtection="0"/>
    <xf numFmtId="198" fontId="79" fillId="76" borderId="0" applyNumberFormat="0" applyBorder="0" applyAlignment="0" applyProtection="0"/>
    <xf numFmtId="198" fontId="79" fillId="72" borderId="0" applyNumberFormat="0" applyBorder="0" applyAlignment="0" applyProtection="0"/>
    <xf numFmtId="198" fontId="79" fillId="68" borderId="0" applyNumberFormat="0" applyBorder="0" applyAlignment="0" applyProtection="0"/>
    <xf numFmtId="198" fontId="97" fillId="0" borderId="41" applyNumberFormat="0" applyFill="0" applyAlignment="0" applyProtection="0"/>
    <xf numFmtId="198" fontId="9" fillId="110" borderId="0"/>
    <xf numFmtId="9" fontId="9" fillId="0" borderId="0" applyFont="0" applyFill="0" applyBorder="0" applyAlignment="0" applyProtection="0"/>
    <xf numFmtId="198" fontId="97" fillId="0" borderId="41" applyNumberFormat="0" applyFill="0" applyAlignment="0" applyProtection="0"/>
    <xf numFmtId="9" fontId="9" fillId="0" borderId="0" applyFont="0" applyFill="0" applyBorder="0" applyAlignment="0" applyProtection="0"/>
    <xf numFmtId="41" fontId="33" fillId="0" borderId="0" applyFont="0" applyFill="0" applyBorder="0" applyAlignment="0" applyProtection="0"/>
    <xf numFmtId="0" fontId="1" fillId="0" borderId="0"/>
    <xf numFmtId="0" fontId="3" fillId="0" borderId="0"/>
    <xf numFmtId="0" fontId="1" fillId="0" borderId="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8" fontId="33" fillId="0" borderId="0"/>
    <xf numFmtId="175" fontId="33" fillId="0" borderId="0" applyFont="0" applyFill="0" applyBorder="0" applyAlignment="0" applyProtection="0"/>
    <xf numFmtId="41" fontId="33"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cellStyleXfs>
  <cellXfs count="344">
    <xf numFmtId="0" fontId="0" fillId="0" borderId="0" xfId="0"/>
    <xf numFmtId="0" fontId="4" fillId="5" borderId="0" xfId="4" applyFont="1" applyFill="1"/>
    <xf numFmtId="0" fontId="5" fillId="5" borderId="0" xfId="4" applyFont="1" applyFill="1" applyAlignment="1">
      <alignment horizontal="right"/>
    </xf>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165" fontId="3" fillId="5" borderId="0" xfId="5" applyNumberFormat="1" applyFont="1" applyFill="1">
      <alignment horizontal="right"/>
    </xf>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xf numFmtId="0" fontId="15" fillId="5" borderId="0" xfId="0" applyFont="1" applyFill="1"/>
    <xf numFmtId="0" fontId="14" fillId="5" borderId="0" xfId="3" applyFont="1" applyFill="1" applyAlignment="1"/>
    <xf numFmtId="0" fontId="5" fillId="5" borderId="0" xfId="4" applyFont="1" applyFill="1"/>
    <xf numFmtId="0" fontId="18" fillId="5" borderId="0" xfId="4" applyFont="1" applyFill="1" applyAlignment="1">
      <alignment horizontal="right"/>
    </xf>
    <xf numFmtId="0" fontId="6" fillId="5" borderId="3" xfId="4" applyFont="1" applyFill="1" applyBorder="1"/>
    <xf numFmtId="0" fontId="18" fillId="5" borderId="3" xfId="4" applyFont="1" applyFill="1" applyBorder="1" applyAlignment="1">
      <alignment horizontal="right"/>
    </xf>
    <xf numFmtId="0" fontId="19" fillId="5" borderId="0" xfId="0" applyFont="1" applyFill="1"/>
    <xf numFmtId="0" fontId="20" fillId="5" borderId="0" xfId="0" applyFont="1" applyFill="1" applyAlignment="1">
      <alignment horizontal="right"/>
    </xf>
    <xf numFmtId="164" fontId="21" fillId="5" borderId="0" xfId="5" applyFont="1" applyFill="1">
      <alignment horizontal="right"/>
    </xf>
    <xf numFmtId="0" fontId="22" fillId="5" borderId="0" xfId="0" applyFont="1" applyFill="1"/>
    <xf numFmtId="165" fontId="21" fillId="5" borderId="0" xfId="0" applyNumberFormat="1" applyFont="1" applyFill="1" applyAlignment="1">
      <alignment horizontal="right"/>
    </xf>
    <xf numFmtId="165" fontId="21" fillId="5" borderId="0" xfId="5" applyNumberFormat="1" applyFont="1" applyFill="1">
      <alignment horizontal="right"/>
    </xf>
    <xf numFmtId="0" fontId="21" fillId="5" borderId="0" xfId="0" applyFont="1" applyFill="1"/>
    <xf numFmtId="165" fontId="21" fillId="5" borderId="0" xfId="1" applyNumberFormat="1" applyFont="1" applyFill="1" applyBorder="1" applyAlignment="1">
      <alignment horizontal="right"/>
    </xf>
    <xf numFmtId="166" fontId="21" fillId="5" borderId="0" xfId="5" applyNumberFormat="1" applyFont="1" applyFill="1" applyAlignment="1"/>
    <xf numFmtId="164" fontId="25" fillId="5" borderId="0" xfId="5" applyFont="1" applyFill="1">
      <alignment horizontal="right"/>
    </xf>
    <xf numFmtId="3" fontId="22" fillId="5" borderId="0" xfId="0" applyNumberFormat="1" applyFont="1" applyFill="1"/>
    <xf numFmtId="165" fontId="25" fillId="5" borderId="0" xfId="5" applyNumberFormat="1" applyFont="1" applyFill="1">
      <alignment horizontal="right"/>
    </xf>
    <xf numFmtId="10" fontId="21" fillId="5" borderId="0" xfId="5" applyNumberFormat="1" applyFont="1" applyFill="1">
      <alignment horizontal="right"/>
    </xf>
    <xf numFmtId="167" fontId="21" fillId="5" borderId="0" xfId="5" applyNumberFormat="1" applyFont="1" applyFill="1" applyAlignment="1"/>
    <xf numFmtId="9" fontId="21" fillId="5" borderId="0" xfId="0" applyNumberFormat="1" applyFont="1" applyFill="1" applyAlignment="1">
      <alignment horizontal="right"/>
    </xf>
    <xf numFmtId="9" fontId="21" fillId="5" borderId="0" xfId="5" applyNumberFormat="1" applyFont="1" applyFill="1">
      <alignment horizontal="right"/>
    </xf>
    <xf numFmtId="9" fontId="21" fillId="5" borderId="0" xfId="0" applyNumberFormat="1" applyFont="1" applyFill="1"/>
    <xf numFmtId="3" fontId="21" fillId="5" borderId="0" xfId="0" applyNumberFormat="1" applyFont="1" applyFill="1" applyAlignment="1">
      <alignment horizontal="right"/>
    </xf>
    <xf numFmtId="165" fontId="25" fillId="5" borderId="0" xfId="0" applyNumberFormat="1" applyFont="1" applyFill="1"/>
    <xf numFmtId="165" fontId="22" fillId="5" borderId="0" xfId="0" applyNumberFormat="1" applyFont="1" applyFill="1"/>
    <xf numFmtId="3" fontId="21"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6" fillId="5" borderId="0" xfId="0" applyFont="1" applyFill="1"/>
    <xf numFmtId="0" fontId="18" fillId="5" borderId="0" xfId="4" applyFont="1" applyFill="1"/>
    <xf numFmtId="0" fontId="18" fillId="5" borderId="3" xfId="4" applyFont="1" applyFill="1" applyBorder="1"/>
    <xf numFmtId="0" fontId="22" fillId="5" borderId="4" xfId="0" applyFont="1" applyFill="1" applyBorder="1"/>
    <xf numFmtId="167" fontId="21" fillId="5" borderId="4" xfId="5" applyNumberFormat="1" applyFont="1" applyFill="1" applyBorder="1" applyAlignment="1"/>
    <xf numFmtId="167" fontId="22" fillId="5" borderId="0" xfId="0" applyNumberFormat="1" applyFont="1" applyFill="1"/>
    <xf numFmtId="167" fontId="22" fillId="5" borderId="4" xfId="0" applyNumberFormat="1" applyFont="1" applyFill="1" applyBorder="1"/>
    <xf numFmtId="0" fontId="19" fillId="5" borderId="5" xfId="0" applyFont="1" applyFill="1" applyBorder="1"/>
    <xf numFmtId="167" fontId="27" fillId="5" borderId="5" xfId="0" applyNumberFormat="1" applyFont="1" applyFill="1" applyBorder="1"/>
    <xf numFmtId="167" fontId="19" fillId="5" borderId="5" xfId="0" applyNumberFormat="1" applyFont="1" applyFill="1" applyBorder="1"/>
    <xf numFmtId="167" fontId="21" fillId="5" borderId="0" xfId="0" applyNumberFormat="1" applyFont="1" applyFill="1"/>
    <xf numFmtId="0" fontId="22" fillId="5" borderId="2" xfId="0" applyFont="1" applyFill="1" applyBorder="1"/>
    <xf numFmtId="167" fontId="21" fillId="5" borderId="2" xfId="0" applyNumberFormat="1" applyFont="1" applyFill="1" applyBorder="1"/>
    <xf numFmtId="167" fontId="22" fillId="5" borderId="2" xfId="0" applyNumberFormat="1" applyFont="1" applyFill="1" applyBorder="1"/>
    <xf numFmtId="167" fontId="27" fillId="5" borderId="0" xfId="0" applyNumberFormat="1" applyFont="1" applyFill="1"/>
    <xf numFmtId="167" fontId="19" fillId="5" borderId="0" xfId="0" applyNumberFormat="1" applyFont="1" applyFill="1"/>
    <xf numFmtId="0" fontId="19" fillId="5" borderId="6" xfId="0" applyFont="1" applyFill="1" applyBorder="1"/>
    <xf numFmtId="167" fontId="27" fillId="5" borderId="6" xfId="0" applyNumberFormat="1" applyFont="1" applyFill="1" applyBorder="1"/>
    <xf numFmtId="167" fontId="19" fillId="5" borderId="6" xfId="0" applyNumberFormat="1" applyFont="1" applyFill="1" applyBorder="1"/>
    <xf numFmtId="3" fontId="21" fillId="5" borderId="0" xfId="0" applyNumberFormat="1" applyFont="1" applyFill="1"/>
    <xf numFmtId="166" fontId="22"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1" fillId="5" borderId="0" xfId="5" applyNumberFormat="1" applyFont="1" applyFill="1">
      <alignment horizontal="right"/>
    </xf>
    <xf numFmtId="3" fontId="19" fillId="5" borderId="6" xfId="0" applyNumberFormat="1" applyFont="1" applyFill="1" applyBorder="1"/>
    <xf numFmtId="167" fontId="27" fillId="5" borderId="6" xfId="5" applyNumberFormat="1" applyFont="1" applyFill="1" applyBorder="1" applyAlignment="1"/>
    <xf numFmtId="167" fontId="21" fillId="5" borderId="2" xfId="5" applyNumberFormat="1" applyFont="1" applyFill="1" applyBorder="1" applyAlignment="1"/>
    <xf numFmtId="0" fontId="19" fillId="5" borderId="4" xfId="0" applyFont="1" applyFill="1" applyBorder="1"/>
    <xf numFmtId="167" fontId="27" fillId="5" borderId="0" xfId="5" applyNumberFormat="1" applyFont="1" applyFill="1" applyAlignment="1"/>
    <xf numFmtId="0" fontId="28" fillId="5" borderId="0" xfId="0" applyFont="1" applyFill="1"/>
    <xf numFmtId="0" fontId="29" fillId="5" borderId="0" xfId="4" applyFont="1" applyFill="1"/>
    <xf numFmtId="164" fontId="27" fillId="5" borderId="0" xfId="5" applyFont="1" applyFill="1">
      <alignment horizontal="right"/>
    </xf>
    <xf numFmtId="164" fontId="21" fillId="5" borderId="2" xfId="5" applyFont="1" applyFill="1" applyBorder="1">
      <alignment horizontal="right"/>
    </xf>
    <xf numFmtId="164" fontId="27" fillId="5" borderId="6" xfId="5" applyFont="1" applyFill="1" applyBorder="1">
      <alignment horizontal="right"/>
    </xf>
    <xf numFmtId="0" fontId="31" fillId="5" borderId="0" xfId="3" applyFont="1" applyFill="1" applyAlignment="1"/>
    <xf numFmtId="0" fontId="17" fillId="5" borderId="0" xfId="3" applyFont="1" applyFill="1" applyAlignment="1"/>
    <xf numFmtId="0" fontId="32" fillId="5" borderId="0" xfId="4" applyFont="1" applyFill="1"/>
    <xf numFmtId="0" fontId="27" fillId="5" borderId="0" xfId="0" applyFont="1" applyFill="1"/>
    <xf numFmtId="167" fontId="22" fillId="5" borderId="0" xfId="0" applyNumberFormat="1" applyFont="1" applyFill="1" applyAlignment="1">
      <alignment horizontal="right"/>
    </xf>
    <xf numFmtId="170" fontId="21" fillId="5" borderId="0" xfId="6" applyNumberFormat="1" applyFont="1" applyFill="1" applyProtection="1">
      <protection locked="0"/>
    </xf>
    <xf numFmtId="164" fontId="27" fillId="5" borderId="4" xfId="5" applyFont="1" applyFill="1" applyBorder="1">
      <alignment horizontal="right"/>
    </xf>
    <xf numFmtId="164" fontId="21" fillId="5" borderId="0" xfId="5" applyFont="1" applyFill="1" applyAlignment="1"/>
    <xf numFmtId="167" fontId="27" fillId="5" borderId="6" xfId="5" applyNumberFormat="1" applyFont="1" applyFill="1" applyBorder="1">
      <alignment horizontal="right"/>
    </xf>
    <xf numFmtId="167" fontId="21" fillId="5" borderId="7" xfId="5" applyNumberFormat="1" applyFont="1" applyFill="1" applyBorder="1">
      <alignment horizontal="right"/>
    </xf>
    <xf numFmtId="167" fontId="27" fillId="5" borderId="7" xfId="5" applyNumberFormat="1" applyFont="1" applyFill="1" applyBorder="1">
      <alignment horizontal="right"/>
    </xf>
    <xf numFmtId="165" fontId="21" fillId="5" borderId="0" xfId="0" applyNumberFormat="1" applyFont="1" applyFill="1"/>
    <xf numFmtId="165" fontId="21" fillId="5" borderId="0" xfId="5" applyNumberFormat="1" applyFont="1" applyFill="1" applyAlignment="1"/>
    <xf numFmtId="0" fontId="15" fillId="5" borderId="0" xfId="0" applyFont="1" applyFill="1" applyAlignment="1">
      <alignment horizontal="left"/>
    </xf>
    <xf numFmtId="0" fontId="11" fillId="5" borderId="0" xfId="3" applyFont="1" applyFill="1" applyAlignment="1"/>
    <xf numFmtId="0" fontId="34" fillId="5" borderId="0" xfId="3" applyFont="1" applyFill="1" applyAlignment="1"/>
    <xf numFmtId="0" fontId="35" fillId="5" borderId="0" xfId="4" applyFont="1" applyFill="1"/>
    <xf numFmtId="0" fontId="18" fillId="5" borderId="1" xfId="4" applyFont="1" applyFill="1" applyBorder="1" applyAlignment="1">
      <alignment horizontal="right"/>
    </xf>
    <xf numFmtId="10" fontId="21" fillId="5" borderId="0" xfId="0" applyNumberFormat="1" applyFont="1" applyFill="1"/>
    <xf numFmtId="1" fontId="21" fillId="5" borderId="0" xfId="1" applyNumberFormat="1" applyFont="1" applyFill="1" applyBorder="1" applyAlignment="1">
      <alignment horizontal="right"/>
    </xf>
    <xf numFmtId="165" fontId="21" fillId="5" borderId="0" xfId="1" applyNumberFormat="1" applyFont="1" applyFill="1" applyAlignment="1"/>
    <xf numFmtId="9" fontId="21" fillId="5" borderId="0" xfId="1" applyFont="1" applyFill="1" applyBorder="1" applyAlignment="1">
      <alignment horizontal="right"/>
    </xf>
    <xf numFmtId="171" fontId="21" fillId="5" borderId="0" xfId="0" applyNumberFormat="1" applyFont="1" applyFill="1"/>
    <xf numFmtId="0" fontId="3" fillId="5" borderId="0" xfId="0" applyFont="1" applyFill="1"/>
    <xf numFmtId="164" fontId="21" fillId="5" borderId="5" xfId="5" applyFont="1" applyFill="1" applyBorder="1">
      <alignment horizontal="right"/>
    </xf>
    <xf numFmtId="164" fontId="27" fillId="5" borderId="5" xfId="5" applyFont="1" applyFill="1" applyBorder="1">
      <alignment horizontal="right"/>
    </xf>
    <xf numFmtId="0" fontId="19" fillId="5" borderId="2" xfId="0" applyFont="1" applyFill="1" applyBorder="1"/>
    <xf numFmtId="164" fontId="27" fillId="5" borderId="2" xfId="5" applyFont="1" applyFill="1" applyBorder="1">
      <alignment horizontal="right"/>
    </xf>
    <xf numFmtId="172" fontId="18" fillId="5" borderId="0" xfId="4" applyNumberFormat="1" applyFont="1" applyFill="1" applyAlignment="1">
      <alignment horizontal="right"/>
    </xf>
    <xf numFmtId="172" fontId="5" fillId="5" borderId="0" xfId="4" applyNumberFormat="1" applyFont="1" applyFill="1" applyAlignment="1">
      <alignment horizontal="right"/>
    </xf>
    <xf numFmtId="0" fontId="26" fillId="5" borderId="0" xfId="0" applyFont="1" applyFill="1" applyAlignment="1">
      <alignment horizontal="right"/>
    </xf>
    <xf numFmtId="168" fontId="18" fillId="5" borderId="3" xfId="4" applyNumberFormat="1" applyFont="1" applyFill="1" applyBorder="1"/>
    <xf numFmtId="0" fontId="35" fillId="5" borderId="0" xfId="4" applyFont="1" applyFill="1" applyAlignment="1">
      <alignment horizontal="right"/>
    </xf>
    <xf numFmtId="172" fontId="5" fillId="5" borderId="0" xfId="4" applyNumberFormat="1" applyFont="1" applyFill="1"/>
    <xf numFmtId="0" fontId="37" fillId="5" borderId="0" xfId="4" applyFont="1" applyFill="1"/>
    <xf numFmtId="0" fontId="4" fillId="5" borderId="1" xfId="4" applyFont="1" applyFill="1" applyBorder="1"/>
    <xf numFmtId="0" fontId="37" fillId="5" borderId="1" xfId="4" applyFont="1" applyFill="1" applyBorder="1"/>
    <xf numFmtId="0" fontId="22" fillId="5" borderId="0" xfId="0" applyFont="1" applyFill="1" applyAlignment="1">
      <alignment vertical="top" wrapText="1"/>
    </xf>
    <xf numFmtId="0" fontId="16" fillId="5" borderId="0" xfId="0" applyFont="1" applyFill="1"/>
    <xf numFmtId="164" fontId="26" fillId="5" borderId="0" xfId="5" applyFont="1" applyFill="1">
      <alignment horizontal="right"/>
    </xf>
    <xf numFmtId="164" fontId="26" fillId="5" borderId="2" xfId="5" applyFont="1" applyFill="1" applyBorder="1">
      <alignment horizontal="right"/>
    </xf>
    <xf numFmtId="165" fontId="26" fillId="5" borderId="0" xfId="5" applyNumberFormat="1" applyFont="1" applyFill="1">
      <alignment horizontal="right"/>
    </xf>
    <xf numFmtId="0" fontId="38" fillId="5" borderId="0" xfId="0" applyFont="1" applyFill="1"/>
    <xf numFmtId="0" fontId="38" fillId="5" borderId="2" xfId="0" applyFont="1" applyFill="1" applyBorder="1"/>
    <xf numFmtId="164" fontId="0" fillId="5" borderId="0" xfId="0" applyNumberFormat="1" applyFill="1"/>
    <xf numFmtId="167" fontId="0" fillId="5" borderId="0" xfId="0" applyNumberFormat="1" applyFill="1"/>
    <xf numFmtId="10" fontId="0" fillId="5" borderId="0" xfId="1" applyNumberFormat="1" applyFont="1" applyFill="1"/>
    <xf numFmtId="0" fontId="18" fillId="5" borderId="0" xfId="4" applyFont="1" applyFill="1" applyBorder="1" applyAlignment="1">
      <alignment horizontal="right"/>
    </xf>
    <xf numFmtId="0" fontId="10" fillId="5" borderId="0" xfId="0" applyFont="1" applyFill="1" applyBorder="1"/>
    <xf numFmtId="0" fontId="6" fillId="5" borderId="0" xfId="4" applyFont="1" applyFill="1" applyBorder="1"/>
    <xf numFmtId="0" fontId="6" fillId="5" borderId="0" xfId="4" applyFont="1" applyFill="1" applyBorder="1" applyAlignment="1">
      <alignment horizontal="right"/>
    </xf>
    <xf numFmtId="0" fontId="19" fillId="5" borderId="0" xfId="0" applyFont="1" applyFill="1"/>
    <xf numFmtId="0" fontId="22" fillId="5" borderId="0" xfId="0" applyFont="1" applyFill="1"/>
    <xf numFmtId="167" fontId="21" fillId="5" borderId="0" xfId="5" applyNumberFormat="1" applyFont="1" applyFill="1" applyAlignment="1">
      <alignment horizontal="right"/>
    </xf>
    <xf numFmtId="9" fontId="21" fillId="5" borderId="0" xfId="1" applyFont="1" applyFill="1" applyAlignment="1">
      <alignment horizontal="right"/>
    </xf>
    <xf numFmtId="167" fontId="27" fillId="5" borderId="2" xfId="0" applyNumberFormat="1" applyFont="1" applyFill="1" applyBorder="1"/>
    <xf numFmtId="167" fontId="19" fillId="5" borderId="2" xfId="0" applyNumberFormat="1" applyFont="1" applyFill="1" applyBorder="1"/>
    <xf numFmtId="9" fontId="0" fillId="5" borderId="0" xfId="1" applyNumberFormat="1" applyFont="1" applyFill="1"/>
    <xf numFmtId="0" fontId="54" fillId="5" borderId="0" xfId="0" applyFont="1" applyFill="1" applyBorder="1"/>
    <xf numFmtId="0" fontId="54" fillId="5" borderId="0" xfId="0" applyFont="1" applyFill="1" applyBorder="1" applyAlignment="1">
      <alignment horizontal="right"/>
    </xf>
    <xf numFmtId="10" fontId="22" fillId="5" borderId="0" xfId="1" applyNumberFormat="1" applyFont="1" applyFill="1"/>
    <xf numFmtId="165" fontId="0" fillId="5" borderId="0" xfId="1" applyNumberFormat="1" applyFont="1" applyFill="1"/>
    <xf numFmtId="196" fontId="21" fillId="5" borderId="0" xfId="8" applyNumberFormat="1" applyFont="1" applyFill="1" applyAlignment="1">
      <alignment horizontal="right"/>
    </xf>
    <xf numFmtId="198" fontId="21" fillId="5" borderId="0" xfId="8" applyFont="1" applyFill="1"/>
    <xf numFmtId="170" fontId="21" fillId="5" borderId="0" xfId="6" applyNumberFormat="1" applyFont="1" applyFill="1" applyBorder="1" applyProtection="1">
      <protection locked="0"/>
    </xf>
    <xf numFmtId="170" fontId="21" fillId="5" borderId="29" xfId="6" applyNumberFormat="1" applyFont="1" applyFill="1" applyBorder="1" applyProtection="1">
      <protection locked="0"/>
    </xf>
    <xf numFmtId="170" fontId="21" fillId="5" borderId="2" xfId="6" applyNumberFormat="1" applyFont="1" applyFill="1" applyBorder="1" applyProtection="1">
      <protection locked="0"/>
    </xf>
    <xf numFmtId="170" fontId="21" fillId="5" borderId="47" xfId="6" applyNumberFormat="1" applyFont="1" applyFill="1" applyBorder="1" applyProtection="1">
      <protection locked="0"/>
    </xf>
    <xf numFmtId="0" fontId="22" fillId="5" borderId="0" xfId="0" applyFont="1" applyFill="1" applyBorder="1"/>
    <xf numFmtId="10" fontId="22" fillId="5" borderId="0" xfId="1" applyNumberFormat="1" applyFont="1" applyFill="1" applyBorder="1"/>
    <xf numFmtId="3" fontId="21" fillId="5" borderId="0" xfId="8" applyNumberFormat="1" applyFont="1" applyFill="1" applyBorder="1" applyAlignment="1">
      <alignment horizontal="right"/>
    </xf>
    <xf numFmtId="0" fontId="18" fillId="5" borderId="0" xfId="4" applyFont="1" applyFill="1" applyBorder="1"/>
    <xf numFmtId="168" fontId="18" fillId="5" borderId="0" xfId="4" applyNumberFormat="1" applyFont="1" applyFill="1" applyBorder="1" applyAlignment="1">
      <alignment horizontal="right"/>
    </xf>
    <xf numFmtId="165" fontId="21" fillId="5" borderId="0" xfId="1" applyNumberFormat="1" applyFont="1" applyFill="1"/>
    <xf numFmtId="0" fontId="115" fillId="5" borderId="0" xfId="0" applyFont="1" applyFill="1" applyAlignment="1">
      <alignment horizontal="right"/>
    </xf>
    <xf numFmtId="0" fontId="116" fillId="5" borderId="0" xfId="0" applyFont="1" applyFill="1" applyAlignment="1">
      <alignment horizontal="right"/>
    </xf>
    <xf numFmtId="0" fontId="117" fillId="5" borderId="0" xfId="0" applyFont="1" applyFill="1" applyAlignment="1">
      <alignment horizontal="left"/>
    </xf>
    <xf numFmtId="0" fontId="117" fillId="5" borderId="0" xfId="0" applyFont="1" applyFill="1" applyAlignment="1">
      <alignment horizontal="right"/>
    </xf>
    <xf numFmtId="3" fontId="118" fillId="5" borderId="0" xfId="0" applyNumberFormat="1" applyFont="1" applyFill="1" applyAlignment="1">
      <alignment horizontal="right"/>
    </xf>
    <xf numFmtId="9" fontId="118" fillId="5" borderId="0" xfId="0" applyNumberFormat="1" applyFont="1" applyFill="1" applyAlignment="1">
      <alignment horizontal="right"/>
    </xf>
    <xf numFmtId="165" fontId="119" fillId="5" borderId="0" xfId="5" applyNumberFormat="1" applyFont="1" applyFill="1">
      <alignment horizontal="right"/>
    </xf>
    <xf numFmtId="165" fontId="118" fillId="5" borderId="0" xfId="5" applyNumberFormat="1" applyFont="1" applyFill="1">
      <alignment horizontal="right"/>
    </xf>
    <xf numFmtId="167" fontId="118" fillId="5" borderId="0" xfId="5" applyNumberFormat="1" applyFont="1" applyFill="1" applyAlignment="1"/>
    <xf numFmtId="10" fontId="118" fillId="5" borderId="0" xfId="0" applyNumberFormat="1" applyFont="1" applyFill="1" applyAlignment="1">
      <alignment horizontal="right"/>
    </xf>
    <xf numFmtId="165" fontId="118" fillId="5" borderId="0" xfId="1" applyNumberFormat="1" applyFont="1" applyFill="1" applyAlignment="1">
      <alignment horizontal="right"/>
    </xf>
    <xf numFmtId="165" fontId="118" fillId="5" borderId="0" xfId="0" applyNumberFormat="1" applyFont="1" applyFill="1" applyAlignment="1">
      <alignment horizontal="right"/>
    </xf>
    <xf numFmtId="0" fontId="120" fillId="5" borderId="0" xfId="0" applyFont="1" applyFill="1" applyAlignment="1">
      <alignment horizontal="right"/>
    </xf>
    <xf numFmtId="0" fontId="121" fillId="5" borderId="0" xfId="4" applyFont="1" applyFill="1" applyAlignment="1">
      <alignment horizontal="right"/>
    </xf>
    <xf numFmtId="0" fontId="122" fillId="5" borderId="0" xfId="4" applyFont="1" applyFill="1" applyAlignment="1">
      <alignment horizontal="right"/>
    </xf>
    <xf numFmtId="0" fontId="123" fillId="5" borderId="0" xfId="3" applyFont="1" applyFill="1" applyAlignment="1">
      <alignment horizontal="right"/>
    </xf>
    <xf numFmtId="165" fontId="118" fillId="0" borderId="0" xfId="0" applyNumberFormat="1" applyFont="1" applyFill="1" applyAlignment="1">
      <alignment horizontal="right"/>
    </xf>
    <xf numFmtId="166" fontId="118" fillId="5" borderId="0" xfId="5" applyNumberFormat="1" applyFont="1" applyFill="1" applyBorder="1" applyAlignment="1"/>
    <xf numFmtId="0" fontId="117" fillId="5" borderId="0" xfId="0" applyFont="1" applyFill="1"/>
    <xf numFmtId="164" fontId="118" fillId="5" borderId="0" xfId="5" applyFont="1" applyFill="1">
      <alignment horizontal="right"/>
    </xf>
    <xf numFmtId="0" fontId="121" fillId="5" borderId="1" xfId="4" applyFont="1" applyFill="1" applyBorder="1" applyAlignment="1">
      <alignment horizontal="right"/>
    </xf>
    <xf numFmtId="0" fontId="124" fillId="5" borderId="0" xfId="0" applyFont="1" applyFill="1"/>
    <xf numFmtId="165" fontId="118" fillId="5" borderId="0" xfId="1" applyNumberFormat="1" applyFont="1" applyFill="1"/>
    <xf numFmtId="166" fontId="118" fillId="5" borderId="0" xfId="5" applyNumberFormat="1" applyFont="1" applyFill="1" applyAlignment="1"/>
    <xf numFmtId="165" fontId="118" fillId="5" borderId="0" xfId="0" applyNumberFormat="1" applyFont="1" applyFill="1"/>
    <xf numFmtId="167" fontId="118" fillId="5" borderId="0" xfId="5" applyNumberFormat="1" applyFont="1" applyFill="1">
      <alignment horizontal="right"/>
    </xf>
    <xf numFmtId="0" fontId="118" fillId="5" borderId="0" xfId="0" applyFont="1" applyFill="1"/>
    <xf numFmtId="167" fontId="124" fillId="5" borderId="6" xfId="5" applyNumberFormat="1" applyFont="1" applyFill="1" applyBorder="1">
      <alignment horizontal="right"/>
    </xf>
    <xf numFmtId="167" fontId="118" fillId="5" borderId="7" xfId="5" applyNumberFormat="1" applyFont="1" applyFill="1" applyBorder="1">
      <alignment horizontal="right"/>
    </xf>
    <xf numFmtId="167" fontId="124" fillId="5" borderId="7" xfId="5" applyNumberFormat="1" applyFont="1" applyFill="1" applyBorder="1">
      <alignment horizontal="right"/>
    </xf>
    <xf numFmtId="165" fontId="21" fillId="5" borderId="0" xfId="1" applyNumberFormat="1" applyFont="1" applyFill="1" applyAlignment="1">
      <alignment horizontal="right"/>
    </xf>
    <xf numFmtId="10" fontId="118" fillId="5" borderId="0" xfId="0" applyNumberFormat="1" applyFont="1" applyFill="1"/>
    <xf numFmtId="0" fontId="114" fillId="5" borderId="48" xfId="0" applyFont="1" applyFill="1" applyBorder="1"/>
    <xf numFmtId="204" fontId="21" fillId="5" borderId="0" xfId="1" applyNumberFormat="1" applyFont="1" applyFill="1" applyBorder="1" applyAlignment="1">
      <alignment horizontal="right" readingOrder="1"/>
    </xf>
    <xf numFmtId="204" fontId="22" fillId="5" borderId="0" xfId="1" applyNumberFormat="1" applyFont="1" applyFill="1" applyBorder="1" applyAlignment="1">
      <alignment horizontal="right" readingOrder="1"/>
    </xf>
    <xf numFmtId="165" fontId="0" fillId="5" borderId="0" xfId="0" applyNumberFormat="1" applyFill="1"/>
    <xf numFmtId="167" fontId="21" fillId="5" borderId="2" xfId="5" applyNumberFormat="1" applyFont="1" applyFill="1" applyBorder="1">
      <alignment horizontal="right"/>
    </xf>
    <xf numFmtId="41" fontId="19" fillId="5" borderId="0" xfId="32853" applyFont="1" applyFill="1" applyBorder="1" applyAlignment="1"/>
    <xf numFmtId="198" fontId="128" fillId="5" borderId="0" xfId="409" applyFont="1" applyFill="1"/>
    <xf numFmtId="9" fontId="128" fillId="5" borderId="0" xfId="2033" applyFont="1" applyFill="1"/>
    <xf numFmtId="198" fontId="129" fillId="5" borderId="0" xfId="409" applyFont="1" applyFill="1"/>
    <xf numFmtId="172" fontId="5" fillId="5" borderId="0" xfId="4" applyNumberFormat="1" applyFont="1" applyFill="1" applyBorder="1" applyAlignment="1">
      <alignment horizontal="right"/>
    </xf>
    <xf numFmtId="172" fontId="5" fillId="5" borderId="0" xfId="4" applyNumberFormat="1" applyFont="1" applyFill="1" applyBorder="1"/>
    <xf numFmtId="0" fontId="15" fillId="5" borderId="0" xfId="0" applyFont="1" applyFill="1" applyBorder="1"/>
    <xf numFmtId="174" fontId="21" fillId="5" borderId="0" xfId="5" applyNumberFormat="1" applyFont="1" applyFill="1" applyBorder="1">
      <alignment horizontal="right"/>
    </xf>
    <xf numFmtId="0" fontId="0" fillId="5" borderId="0" xfId="0" applyFill="1" applyBorder="1"/>
    <xf numFmtId="198" fontId="129" fillId="5" borderId="0" xfId="409" applyFont="1" applyFill="1" applyAlignment="1"/>
    <xf numFmtId="198" fontId="129" fillId="5" borderId="0" xfId="409" applyFont="1" applyFill="1" applyAlignment="1">
      <alignment horizontal="left"/>
    </xf>
    <xf numFmtId="170" fontId="21" fillId="5" borderId="6" xfId="6" applyNumberFormat="1" applyFont="1" applyFill="1" applyBorder="1" applyProtection="1"/>
    <xf numFmtId="165" fontId="22" fillId="5" borderId="0" xfId="1" applyNumberFormat="1" applyFont="1" applyFill="1"/>
    <xf numFmtId="3" fontId="19" fillId="5" borderId="4" xfId="0" applyNumberFormat="1" applyFont="1" applyFill="1" applyBorder="1"/>
    <xf numFmtId="170" fontId="0" fillId="5" borderId="0" xfId="0" applyNumberFormat="1" applyFill="1"/>
    <xf numFmtId="205" fontId="21" fillId="5" borderId="0" xfId="5" applyNumberFormat="1" applyFont="1" applyFill="1" applyAlignment="1"/>
    <xf numFmtId="165" fontId="118" fillId="0" borderId="0" xfId="0" applyNumberFormat="1" applyFont="1" applyFill="1"/>
    <xf numFmtId="165" fontId="10" fillId="5" borderId="0" xfId="0" applyNumberFormat="1" applyFont="1" applyFill="1"/>
    <xf numFmtId="168" fontId="18" fillId="5" borderId="0" xfId="4" applyNumberFormat="1" applyFont="1" applyFill="1" applyAlignment="1">
      <alignment horizontal="right"/>
    </xf>
    <xf numFmtId="168" fontId="18" fillId="5" borderId="0" xfId="4" applyNumberFormat="1" applyFont="1" applyFill="1"/>
    <xf numFmtId="0" fontId="19" fillId="5" borderId="0" xfId="0" applyFont="1" applyFill="1" applyBorder="1"/>
    <xf numFmtId="167" fontId="27" fillId="5" borderId="0" xfId="5" applyNumberFormat="1" applyFont="1" applyFill="1" applyBorder="1" applyAlignment="1"/>
    <xf numFmtId="167" fontId="21" fillId="5" borderId="2" xfId="5" applyNumberFormat="1" applyFont="1" applyFill="1" applyBorder="1" applyAlignment="1">
      <alignment horizontal="right"/>
    </xf>
    <xf numFmtId="167" fontId="27" fillId="5" borderId="4" xfId="5" applyNumberFormat="1" applyFont="1" applyFill="1" applyBorder="1" applyAlignment="1"/>
    <xf numFmtId="0" fontId="54" fillId="5" borderId="3" xfId="4" applyFont="1" applyFill="1" applyBorder="1"/>
    <xf numFmtId="168" fontId="54" fillId="5" borderId="3" xfId="4" applyNumberFormat="1" applyFont="1" applyFill="1" applyBorder="1" applyAlignment="1">
      <alignment horizontal="right"/>
    </xf>
    <xf numFmtId="198" fontId="22" fillId="5" borderId="0" xfId="409" applyFont="1" applyFill="1"/>
    <xf numFmtId="170" fontId="21" fillId="5" borderId="0" xfId="6" applyNumberFormat="1" applyFont="1" applyFill="1" applyProtection="1">
      <protection locked="0"/>
    </xf>
    <xf numFmtId="198" fontId="22" fillId="5" borderId="0" xfId="409" applyFont="1" applyFill="1" applyAlignment="1">
      <alignment wrapText="1"/>
    </xf>
    <xf numFmtId="198" fontId="19" fillId="5" borderId="6" xfId="409" applyFont="1" applyFill="1" applyBorder="1"/>
    <xf numFmtId="198" fontId="19" fillId="5" borderId="0" xfId="409" applyFont="1" applyFill="1"/>
    <xf numFmtId="198" fontId="128" fillId="5" borderId="0" xfId="409" applyFont="1" applyFill="1"/>
    <xf numFmtId="9" fontId="128" fillId="5" borderId="0" xfId="409" applyNumberFormat="1" applyFont="1" applyFill="1"/>
    <xf numFmtId="9" fontId="128" fillId="5" borderId="0" xfId="2033" applyFont="1" applyFill="1"/>
    <xf numFmtId="168" fontId="54" fillId="5" borderId="3" xfId="4" applyNumberFormat="1" applyFont="1" applyFill="1" applyBorder="1" applyAlignment="1">
      <alignment horizontal="right"/>
    </xf>
    <xf numFmtId="170" fontId="21" fillId="5" borderId="0" xfId="6" applyNumberFormat="1" applyFont="1" applyFill="1" applyProtection="1">
      <protection locked="0"/>
    </xf>
    <xf numFmtId="9" fontId="128" fillId="5" borderId="0" xfId="409" applyNumberFormat="1" applyFont="1" applyFill="1"/>
    <xf numFmtId="9" fontId="128" fillId="5" borderId="0" xfId="2033" applyFont="1" applyFill="1"/>
    <xf numFmtId="168" fontId="54" fillId="5" borderId="3" xfId="4" applyNumberFormat="1" applyFont="1" applyFill="1" applyBorder="1" applyAlignment="1">
      <alignment horizontal="right"/>
    </xf>
    <xf numFmtId="41" fontId="22" fillId="5" borderId="0" xfId="32866" applyFont="1" applyFill="1" applyAlignment="1"/>
    <xf numFmtId="41" fontId="36" fillId="5" borderId="0" xfId="32865" applyFont="1" applyFill="1"/>
    <xf numFmtId="168" fontId="54" fillId="5" borderId="3" xfId="4" applyNumberFormat="1" applyFont="1" applyFill="1" applyBorder="1" applyAlignment="1">
      <alignment horizontal="right"/>
    </xf>
    <xf numFmtId="41" fontId="22" fillId="5" borderId="0" xfId="32866" applyFont="1" applyFill="1" applyAlignment="1"/>
    <xf numFmtId="0" fontId="0" fillId="5" borderId="0" xfId="0" applyFill="1"/>
    <xf numFmtId="170" fontId="21" fillId="5" borderId="0" xfId="6" applyNumberFormat="1" applyFont="1" applyFill="1" applyProtection="1">
      <protection locked="0"/>
    </xf>
    <xf numFmtId="0" fontId="15" fillId="5" borderId="0" xfId="0" applyFont="1" applyFill="1"/>
    <xf numFmtId="0" fontId="22" fillId="5" borderId="0" xfId="0" applyFont="1" applyFill="1"/>
    <xf numFmtId="9" fontId="128" fillId="5" borderId="0" xfId="409" applyNumberFormat="1" applyFont="1" applyFill="1"/>
    <xf numFmtId="41" fontId="22" fillId="5" borderId="0" xfId="32866" applyFont="1" applyFill="1" applyAlignment="1"/>
    <xf numFmtId="198" fontId="129" fillId="5" borderId="0" xfId="409" applyFont="1" applyFill="1" applyAlignment="1">
      <alignment horizontal="left" wrapText="1"/>
    </xf>
    <xf numFmtId="167" fontId="21" fillId="5" borderId="0" xfId="5" applyNumberFormat="1" applyFont="1" applyFill="1" applyBorder="1" applyAlignment="1"/>
    <xf numFmtId="0" fontId="21" fillId="5" borderId="0" xfId="0" applyFont="1" applyFill="1" applyBorder="1"/>
    <xf numFmtId="167" fontId="21" fillId="5" borderId="0" xfId="5" applyNumberFormat="1" applyFont="1" applyFill="1" applyBorder="1" applyAlignment="1">
      <alignment horizontal="right"/>
    </xf>
    <xf numFmtId="167" fontId="21" fillId="5" borderId="0" xfId="5" applyNumberFormat="1" applyFont="1" applyFill="1" applyBorder="1">
      <alignment horizontal="right"/>
    </xf>
    <xf numFmtId="167" fontId="27" fillId="5" borderId="0" xfId="5" applyNumberFormat="1" applyFont="1" applyFill="1" applyBorder="1">
      <alignment horizontal="right"/>
    </xf>
    <xf numFmtId="167" fontId="118" fillId="5" borderId="0" xfId="5" applyNumberFormat="1" applyFont="1" applyFill="1" applyBorder="1">
      <alignment horizontal="right"/>
    </xf>
    <xf numFmtId="167" fontId="124" fillId="5" borderId="0" xfId="5" applyNumberFormat="1" applyFont="1" applyFill="1" applyBorder="1">
      <alignment horizontal="right"/>
    </xf>
    <xf numFmtId="0" fontId="118" fillId="5" borderId="0" xfId="0" applyFont="1" applyFill="1" applyBorder="1"/>
    <xf numFmtId="165" fontId="118" fillId="5" borderId="0" xfId="0" applyNumberFormat="1" applyFont="1" applyFill="1" applyBorder="1"/>
    <xf numFmtId="165" fontId="118" fillId="5" borderId="0" xfId="5" applyNumberFormat="1" applyFont="1" applyFill="1" applyBorder="1">
      <alignment horizontal="right"/>
    </xf>
    <xf numFmtId="165" fontId="118" fillId="5" borderId="0" xfId="0" applyNumberFormat="1" applyFont="1" applyFill="1" applyBorder="1" applyAlignment="1">
      <alignment horizontal="right"/>
    </xf>
    <xf numFmtId="205" fontId="0" fillId="5" borderId="0" xfId="0" applyNumberFormat="1" applyFill="1"/>
    <xf numFmtId="164" fontId="22" fillId="5" borderId="0" xfId="0" applyNumberFormat="1" applyFont="1" applyFill="1"/>
    <xf numFmtId="0" fontId="15" fillId="5" borderId="0" xfId="0" applyFont="1" applyFill="1" applyAlignment="1"/>
    <xf numFmtId="0" fontId="14" fillId="5" borderId="0" xfId="3" applyFont="1" applyFill="1" applyAlignment="1"/>
    <xf numFmtId="0" fontId="10" fillId="5" borderId="0" xfId="0" applyFont="1" applyFill="1"/>
    <xf numFmtId="0" fontId="0" fillId="5" borderId="0" xfId="0" applyFill="1"/>
    <xf numFmtId="0" fontId="35" fillId="5" borderId="0" xfId="4" applyFont="1" applyFill="1"/>
    <xf numFmtId="170" fontId="21" fillId="5" borderId="0" xfId="6" applyNumberFormat="1" applyFont="1" applyFill="1" applyProtection="1">
      <protection locked="0"/>
    </xf>
    <xf numFmtId="0" fontId="15" fillId="5" borderId="0" xfId="0" applyFont="1" applyFill="1"/>
    <xf numFmtId="0" fontId="22" fillId="5" borderId="0" xfId="0" applyFont="1" applyFill="1"/>
    <xf numFmtId="0" fontId="5" fillId="5" borderId="0" xfId="4" applyFont="1" applyFill="1" applyAlignment="1">
      <alignment horizontal="right"/>
    </xf>
    <xf numFmtId="0" fontId="35" fillId="5" borderId="0" xfId="4" applyFont="1" applyFill="1" applyAlignment="1">
      <alignment horizontal="right"/>
    </xf>
    <xf numFmtId="0" fontId="114" fillId="5" borderId="0" xfId="0" applyFont="1" applyFill="1"/>
    <xf numFmtId="0" fontId="12" fillId="5" borderId="0" xfId="0" applyFont="1" applyFill="1"/>
    <xf numFmtId="0" fontId="12" fillId="5" borderId="0" xfId="2" applyFont="1" applyFill="1" applyAlignment="1">
      <alignment horizontal="right" wrapText="1"/>
    </xf>
    <xf numFmtId="0" fontId="12" fillId="5" borderId="48"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8" xfId="32863" applyFont="1" applyFill="1" applyBorder="1" applyAlignment="1">
      <alignment horizontal="right" wrapText="1"/>
    </xf>
    <xf numFmtId="0" fontId="12" fillId="5" borderId="0" xfId="32863" applyFont="1" applyFill="1" applyAlignment="1">
      <alignment horizontal="right" wrapText="1"/>
    </xf>
    <xf numFmtId="0" fontId="12" fillId="5" borderId="49" xfId="32864" applyFont="1" applyFill="1" applyBorder="1" applyAlignment="1">
      <alignment horizontal="right" wrapText="1"/>
    </xf>
    <xf numFmtId="0" fontId="12" fillId="5" borderId="0" xfId="32863" applyFont="1" applyFill="1" applyBorder="1" applyAlignment="1">
      <alignment horizontal="right" wrapText="1"/>
    </xf>
    <xf numFmtId="0" fontId="125"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0" fontId="19" fillId="5" borderId="0" xfId="0" applyFont="1" applyFill="1"/>
    <xf numFmtId="41" fontId="22" fillId="5" borderId="0" xfId="32867" applyFont="1" applyFill="1" applyAlignment="1"/>
    <xf numFmtId="9" fontId="22" fillId="5" borderId="0" xfId="0" applyNumberFormat="1" applyFont="1" applyFill="1"/>
    <xf numFmtId="41" fontId="22" fillId="5" borderId="48" xfId="32867" applyFont="1" applyFill="1" applyBorder="1" applyAlignment="1"/>
    <xf numFmtId="41" fontId="22" fillId="5" borderId="0" xfId="32867" applyFont="1" applyFill="1" applyBorder="1" applyAlignment="1"/>
    <xf numFmtId="173" fontId="22" fillId="5" borderId="48" xfId="0" applyNumberFormat="1" applyFont="1" applyFill="1" applyBorder="1"/>
    <xf numFmtId="1" fontId="22" fillId="5" borderId="0" xfId="0" applyNumberFormat="1" applyFont="1" applyFill="1"/>
    <xf numFmtId="9" fontId="22" fillId="5" borderId="0" xfId="0" applyNumberFormat="1" applyFont="1" applyFill="1" applyAlignment="1">
      <alignment horizontal="right"/>
    </xf>
    <xf numFmtId="0" fontId="19" fillId="5" borderId="0" xfId="0" applyFont="1" applyFill="1" applyAlignment="1">
      <alignment wrapText="1"/>
    </xf>
    <xf numFmtId="41" fontId="22" fillId="5" borderId="0" xfId="32867" applyFont="1" applyFill="1"/>
    <xf numFmtId="173" fontId="22" fillId="5" borderId="0" xfId="0" applyNumberFormat="1" applyFont="1" applyFill="1"/>
    <xf numFmtId="0" fontId="22" fillId="5" borderId="48" xfId="0" applyFont="1" applyFill="1" applyBorder="1"/>
    <xf numFmtId="0" fontId="22" fillId="5" borderId="52" xfId="0" applyFont="1" applyFill="1" applyBorder="1"/>
    <xf numFmtId="41" fontId="19" fillId="5" borderId="52" xfId="32867" applyFont="1" applyFill="1" applyBorder="1" applyAlignment="1"/>
    <xf numFmtId="9" fontId="22" fillId="5" borderId="52" xfId="0" applyNumberFormat="1" applyFont="1" applyFill="1" applyBorder="1"/>
    <xf numFmtId="41" fontId="19" fillId="5" borderId="53" xfId="32867" applyFont="1" applyFill="1" applyBorder="1" applyAlignment="1"/>
    <xf numFmtId="0" fontId="22" fillId="5" borderId="53" xfId="0" applyFont="1" applyFill="1" applyBorder="1"/>
    <xf numFmtId="41" fontId="22" fillId="5" borderId="0" xfId="32867" applyFont="1" applyFill="1" applyBorder="1" applyAlignment="1">
      <alignment horizontal="right"/>
    </xf>
    <xf numFmtId="41" fontId="22" fillId="5" borderId="48" xfId="32867" applyFont="1" applyFill="1" applyBorder="1" applyAlignment="1">
      <alignment horizontal="right"/>
    </xf>
    <xf numFmtId="0" fontId="10" fillId="5" borderId="0" xfId="0" applyFont="1" applyFill="1"/>
    <xf numFmtId="170" fontId="21" fillId="5" borderId="0" xfId="6" applyNumberFormat="1" applyFont="1" applyFill="1" applyProtection="1">
      <protection locked="0"/>
    </xf>
    <xf numFmtId="0" fontId="15" fillId="5" borderId="0" xfId="0" applyFont="1" applyFill="1"/>
    <xf numFmtId="0" fontId="22" fillId="5" borderId="0" xfId="0" applyFont="1" applyFill="1"/>
    <xf numFmtId="0" fontId="12" fillId="5" borderId="0" xfId="2" applyFont="1" applyFill="1" applyAlignment="1">
      <alignment horizontal="right" wrapText="1"/>
    </xf>
    <xf numFmtId="0" fontId="12" fillId="5" borderId="48"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8" xfId="32863" applyFont="1" applyFill="1" applyBorder="1" applyAlignment="1">
      <alignment horizontal="right" wrapText="1"/>
    </xf>
    <xf numFmtId="0" fontId="12" fillId="5" borderId="0" xfId="32863" applyFont="1" applyFill="1" applyAlignment="1">
      <alignment horizontal="right" wrapText="1"/>
    </xf>
    <xf numFmtId="0" fontId="12" fillId="5" borderId="49" xfId="32864" applyFont="1" applyFill="1" applyBorder="1" applyAlignment="1">
      <alignment horizontal="right" wrapText="1"/>
    </xf>
    <xf numFmtId="0" fontId="12" fillId="5" borderId="0" xfId="32863" applyFont="1" applyFill="1" applyBorder="1" applyAlignment="1">
      <alignment horizontal="right" wrapText="1"/>
    </xf>
    <xf numFmtId="0" fontId="125"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0" fontId="19" fillId="5" borderId="0" xfId="0" applyFont="1" applyFill="1"/>
    <xf numFmtId="41" fontId="22" fillId="5" borderId="0" xfId="32867" applyFont="1" applyFill="1" applyAlignment="1"/>
    <xf numFmtId="9" fontId="22" fillId="5" borderId="0" xfId="0" applyNumberFormat="1" applyFont="1" applyFill="1"/>
    <xf numFmtId="41" fontId="22" fillId="5" borderId="48" xfId="32867" applyFont="1" applyFill="1" applyBorder="1" applyAlignment="1"/>
    <xf numFmtId="41" fontId="22" fillId="5" borderId="0" xfId="32867" applyFont="1" applyFill="1" applyBorder="1" applyAlignment="1"/>
    <xf numFmtId="173" fontId="22" fillId="5" borderId="48" xfId="0" applyNumberFormat="1" applyFont="1" applyFill="1" applyBorder="1"/>
    <xf numFmtId="1" fontId="22" fillId="5" borderId="0" xfId="0" applyNumberFormat="1" applyFont="1" applyFill="1"/>
    <xf numFmtId="9" fontId="22" fillId="5" borderId="0" xfId="0" applyNumberFormat="1" applyFont="1" applyFill="1" applyAlignment="1">
      <alignment horizontal="right"/>
    </xf>
    <xf numFmtId="0" fontId="19" fillId="5" borderId="0" xfId="0" applyFont="1" applyFill="1" applyAlignment="1">
      <alignment wrapText="1"/>
    </xf>
    <xf numFmtId="41" fontId="22" fillId="5" borderId="0" xfId="32867" applyFont="1" applyFill="1"/>
    <xf numFmtId="173" fontId="22" fillId="5" borderId="0" xfId="0" applyNumberFormat="1" applyFont="1" applyFill="1"/>
    <xf numFmtId="0" fontId="22" fillId="5" borderId="48" xfId="0" applyFont="1" applyFill="1" applyBorder="1"/>
    <xf numFmtId="0" fontId="22" fillId="5" borderId="52" xfId="0" applyFont="1" applyFill="1" applyBorder="1"/>
    <xf numFmtId="41" fontId="19" fillId="5" borderId="52" xfId="32867" applyFont="1" applyFill="1" applyBorder="1" applyAlignment="1"/>
    <xf numFmtId="9" fontId="22" fillId="5" borderId="52" xfId="0" applyNumberFormat="1" applyFont="1" applyFill="1" applyBorder="1"/>
    <xf numFmtId="41" fontId="19" fillId="5" borderId="53" xfId="32867" applyFont="1" applyFill="1" applyBorder="1" applyAlignment="1"/>
    <xf numFmtId="0" fontId="22" fillId="5" borderId="53" xfId="0" applyFont="1" applyFill="1" applyBorder="1"/>
    <xf numFmtId="0" fontId="0" fillId="5" borderId="0" xfId="0" applyFill="1"/>
    <xf numFmtId="0" fontId="18" fillId="5" borderId="0" xfId="4" applyFont="1" applyFill="1" applyAlignment="1">
      <alignment horizontal="right"/>
    </xf>
    <xf numFmtId="0" fontId="18" fillId="5" borderId="3" xfId="4" applyFont="1" applyFill="1" applyBorder="1" applyAlignment="1">
      <alignment horizontal="right"/>
    </xf>
    <xf numFmtId="0" fontId="18" fillId="5" borderId="0" xfId="4" applyFont="1" applyFill="1"/>
    <xf numFmtId="0" fontId="19" fillId="5" borderId="0" xfId="0" applyFont="1" applyFill="1"/>
    <xf numFmtId="164" fontId="21" fillId="5" borderId="0" xfId="5" applyFont="1" applyFill="1">
      <alignment horizontal="right"/>
    </xf>
    <xf numFmtId="0" fontId="22" fillId="5" borderId="0" xfId="0" applyFont="1" applyFill="1"/>
    <xf numFmtId="173" fontId="22" fillId="5" borderId="0" xfId="0" applyNumberFormat="1" applyFont="1" applyFill="1"/>
    <xf numFmtId="173" fontId="19" fillId="5" borderId="0" xfId="0" applyNumberFormat="1" applyFont="1" applyFill="1"/>
    <xf numFmtId="164" fontId="38" fillId="5" borderId="2" xfId="5" applyFont="1" applyFill="1" applyBorder="1">
      <alignment horizontal="right"/>
    </xf>
    <xf numFmtId="0" fontId="130" fillId="5" borderId="0" xfId="0" applyFont="1" applyFill="1" applyAlignment="1">
      <alignment vertical="center"/>
    </xf>
    <xf numFmtId="0" fontId="15" fillId="5" borderId="0" xfId="0" applyFont="1" applyFill="1" applyAlignment="1">
      <alignment horizontal="left" wrapText="1"/>
    </xf>
    <xf numFmtId="198" fontId="129" fillId="5" borderId="0" xfId="409" applyFont="1" applyFill="1" applyAlignment="1">
      <alignment horizontal="left" wrapText="1"/>
    </xf>
    <xf numFmtId="0" fontId="114" fillId="5" borderId="0" xfId="0" applyFont="1" applyFill="1" applyAlignment="1">
      <alignment horizontal="center" wrapText="1"/>
    </xf>
    <xf numFmtId="0" fontId="114" fillId="5" borderId="49" xfId="0" applyFont="1" applyFill="1" applyBorder="1" applyAlignment="1">
      <alignment horizontal="center" wrapText="1"/>
    </xf>
    <xf numFmtId="0" fontId="114" fillId="5" borderId="48" xfId="0" applyFont="1" applyFill="1" applyBorder="1" applyAlignment="1">
      <alignment horizontal="center"/>
    </xf>
    <xf numFmtId="0" fontId="114" fillId="5" borderId="0" xfId="0" applyFont="1" applyFill="1" applyBorder="1" applyAlignment="1">
      <alignment horizontal="center"/>
    </xf>
    <xf numFmtId="0" fontId="114" fillId="5" borderId="49" xfId="0" applyFont="1" applyFill="1" applyBorder="1" applyAlignment="1">
      <alignment horizontal="center"/>
    </xf>
    <xf numFmtId="0" fontId="114" fillId="5" borderId="0" xfId="0" applyFont="1" applyFill="1" applyAlignment="1">
      <alignment horizontal="center"/>
    </xf>
    <xf numFmtId="0" fontId="22" fillId="5" borderId="0" xfId="0" applyFont="1" applyFill="1" applyAlignment="1">
      <alignment horizontal="justify" vertical="top" wrapText="1"/>
    </xf>
  </cellXfs>
  <cellStyles count="32869">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0" defaultTableStyle="TableStyleMedium2" defaultPivotStyle="PivotStyleLight16"/>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646933</xdr:colOff>
      <xdr:row>45</xdr:row>
      <xdr:rowOff>113214</xdr:rowOff>
    </xdr:to>
    <xdr:pic>
      <xdr:nvPicPr>
        <xdr:cNvPr id="4" name="Picture 3">
          <a:extLst>
            <a:ext uri="{FF2B5EF4-FFF2-40B4-BE49-F238E27FC236}">
              <a16:creationId xmlns:a16="http://schemas.microsoft.com/office/drawing/2014/main" id="{1B8FFAA3-DC24-0B7B-2961-C98AB803D19A}"/>
            </a:ext>
          </a:extLst>
        </xdr:cNvPr>
        <xdr:cNvPicPr>
          <a:picLocks noChangeAspect="1"/>
        </xdr:cNvPicPr>
      </xdr:nvPicPr>
      <xdr:blipFill>
        <a:blip xmlns:r="http://schemas.openxmlformats.org/officeDocument/2006/relationships" r:embed="rId1"/>
        <a:stretch>
          <a:fillRect/>
        </a:stretch>
      </xdr:blipFill>
      <xdr:spPr>
        <a:xfrm>
          <a:off x="0" y="0"/>
          <a:ext cx="6133333" cy="8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election activeCell="Q45" sqref="Q45"/>
    </sheetView>
  </sheetViews>
  <sheetFormatPr defaultRowHeight="15"/>
  <cols>
    <col min="1" max="9" width="9.140625" style="10"/>
    <col min="10" max="10" width="9.85546875" style="10" customWidth="1"/>
    <col min="11" max="16384" width="9.140625" style="10"/>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pageSetUpPr fitToPage="1"/>
  </sheetPr>
  <dimension ref="A1:G41"/>
  <sheetViews>
    <sheetView zoomScaleNormal="100" zoomScaleSheetLayoutView="100" workbookViewId="0"/>
  </sheetViews>
  <sheetFormatPr defaultRowHeight="15" customHeight="1"/>
  <cols>
    <col min="1" max="1" width="55.7109375" style="128" customWidth="1"/>
    <col min="2" max="6" width="10.7109375" style="128" customWidth="1"/>
    <col min="7" max="16384" width="9.140625" style="128"/>
  </cols>
  <sheetData>
    <row r="1" spans="1:7" ht="15" customHeight="1">
      <c r="A1" s="13" t="s">
        <v>14</v>
      </c>
      <c r="G1" s="127"/>
    </row>
    <row r="2" spans="1:7" ht="19.5" customHeight="1">
      <c r="A2" s="1" t="s">
        <v>194</v>
      </c>
    </row>
    <row r="3" spans="1:7" ht="15.75" customHeight="1" thickBot="1">
      <c r="A3" s="92"/>
    </row>
    <row r="4" spans="1:7" ht="15.75" customHeight="1" thickBot="1">
      <c r="A4" s="43" t="s">
        <v>46</v>
      </c>
      <c r="B4" s="17" t="s">
        <v>326</v>
      </c>
      <c r="C4" s="326">
        <v>2023</v>
      </c>
      <c r="D4" s="326">
        <v>2022</v>
      </c>
      <c r="E4" s="326">
        <v>2021</v>
      </c>
      <c r="F4" s="326">
        <v>2020</v>
      </c>
    </row>
    <row r="5" spans="1:7" ht="15" customHeight="1">
      <c r="A5" s="134"/>
      <c r="B5" s="135"/>
      <c r="C5" s="135"/>
      <c r="D5" s="135"/>
      <c r="E5" s="135"/>
      <c r="F5" s="135"/>
    </row>
    <row r="6" spans="1:7" ht="15" customHeight="1">
      <c r="A6" s="128" t="s">
        <v>6</v>
      </c>
      <c r="B6" s="31">
        <v>4257</v>
      </c>
      <c r="C6" s="31">
        <v>17410</v>
      </c>
      <c r="D6" s="31">
        <v>15065</v>
      </c>
      <c r="E6" s="31">
        <v>12027</v>
      </c>
      <c r="F6" s="31">
        <v>10749</v>
      </c>
    </row>
    <row r="7" spans="1:7" ht="15" customHeight="1">
      <c r="A7" s="128" t="s">
        <v>50</v>
      </c>
      <c r="B7" s="31">
        <v>802</v>
      </c>
      <c r="C7" s="31">
        <v>4336</v>
      </c>
      <c r="D7" s="31">
        <v>4334</v>
      </c>
      <c r="E7" s="31">
        <v>3850</v>
      </c>
      <c r="F7" s="31">
        <v>3049</v>
      </c>
    </row>
    <row r="8" spans="1:7" ht="15" customHeight="1">
      <c r="A8" s="52" t="s">
        <v>54</v>
      </c>
      <c r="B8" s="68">
        <v>-76</v>
      </c>
      <c r="C8" s="68">
        <v>70</v>
      </c>
      <c r="D8" s="68">
        <v>342</v>
      </c>
      <c r="E8" s="68">
        <v>189</v>
      </c>
      <c r="F8" s="68">
        <v>305</v>
      </c>
    </row>
    <row r="9" spans="1:7" ht="15" customHeight="1">
      <c r="A9" s="128" t="s">
        <v>55</v>
      </c>
      <c r="B9" s="31">
        <v>4983</v>
      </c>
      <c r="C9" s="31">
        <v>21816</v>
      </c>
      <c r="D9" s="31">
        <v>19741</v>
      </c>
      <c r="E9" s="31">
        <v>16066</v>
      </c>
      <c r="F9" s="31">
        <v>14103</v>
      </c>
    </row>
    <row r="10" spans="1:7" ht="15" customHeight="1">
      <c r="A10" s="128" t="s">
        <v>185</v>
      </c>
      <c r="B10" s="31">
        <v>-679</v>
      </c>
      <c r="C10" s="31">
        <v>-2473</v>
      </c>
      <c r="D10" s="31">
        <v>-2355</v>
      </c>
      <c r="E10" s="31">
        <v>-2388</v>
      </c>
      <c r="F10" s="31">
        <v>-2416</v>
      </c>
    </row>
    <row r="11" spans="1:7" ht="15" customHeight="1">
      <c r="A11" s="128" t="s">
        <v>186</v>
      </c>
      <c r="B11" s="31">
        <v>-713</v>
      </c>
      <c r="C11" s="31">
        <v>-2592</v>
      </c>
      <c r="D11" s="31">
        <v>-2446</v>
      </c>
      <c r="E11" s="31">
        <v>-2354</v>
      </c>
      <c r="F11" s="31">
        <v>-2584</v>
      </c>
    </row>
    <row r="12" spans="1:7" ht="15" customHeight="1">
      <c r="A12" s="128" t="s">
        <v>56</v>
      </c>
      <c r="B12" s="65" t="s">
        <v>77</v>
      </c>
      <c r="C12" s="65" t="s">
        <v>77</v>
      </c>
      <c r="D12" s="31">
        <v>-129</v>
      </c>
      <c r="E12" s="31">
        <v>-538</v>
      </c>
      <c r="F12" s="31">
        <v>-482</v>
      </c>
    </row>
    <row r="13" spans="1:7" ht="15" customHeight="1">
      <c r="A13" s="128" t="s">
        <v>57</v>
      </c>
      <c r="B13" s="31">
        <v>-214</v>
      </c>
      <c r="C13" s="31">
        <v>-839</v>
      </c>
      <c r="D13" s="31">
        <v>-801</v>
      </c>
      <c r="E13" s="31">
        <v>-723</v>
      </c>
      <c r="F13" s="31">
        <v>-613</v>
      </c>
    </row>
    <row r="14" spans="1:7" ht="15" customHeight="1">
      <c r="A14" s="128" t="s">
        <v>59</v>
      </c>
      <c r="B14" s="31">
        <v>-11</v>
      </c>
      <c r="C14" s="31">
        <v>-1589</v>
      </c>
      <c r="D14" s="31">
        <v>-300</v>
      </c>
      <c r="E14" s="31">
        <v>318</v>
      </c>
      <c r="F14" s="31">
        <v>-517</v>
      </c>
    </row>
    <row r="15" spans="1:7" ht="15" customHeight="1">
      <c r="A15" s="128" t="s">
        <v>187</v>
      </c>
      <c r="B15" s="68">
        <v>-1466</v>
      </c>
      <c r="C15" s="68">
        <v>-5225</v>
      </c>
      <c r="D15" s="68">
        <v>-4792</v>
      </c>
      <c r="E15" s="68">
        <v>-4539</v>
      </c>
      <c r="F15" s="68">
        <v>-4690</v>
      </c>
    </row>
    <row r="16" spans="1:7" ht="15" customHeight="1">
      <c r="A16" s="44" t="s">
        <v>60</v>
      </c>
      <c r="B16" s="31">
        <v>1900</v>
      </c>
      <c r="C16" s="31">
        <v>9099</v>
      </c>
      <c r="D16" s="31">
        <v>8918</v>
      </c>
      <c r="E16" s="31">
        <v>5842</v>
      </c>
      <c r="F16" s="31">
        <v>2801</v>
      </c>
    </row>
    <row r="17" spans="1:6" ht="15" customHeight="1">
      <c r="A17" s="52" t="s">
        <v>334</v>
      </c>
      <c r="B17" s="68">
        <v>-571</v>
      </c>
      <c r="C17" s="68">
        <v>-2584</v>
      </c>
      <c r="D17" s="68">
        <v>-2528</v>
      </c>
      <c r="E17" s="68">
        <v>-1707</v>
      </c>
      <c r="F17" s="68">
        <v>-887</v>
      </c>
    </row>
    <row r="18" spans="1:6" ht="15" customHeight="1">
      <c r="A18" s="127" t="s">
        <v>62</v>
      </c>
      <c r="B18" s="31">
        <v>1329</v>
      </c>
      <c r="C18" s="31">
        <v>6515</v>
      </c>
      <c r="D18" s="31">
        <v>6390</v>
      </c>
      <c r="E18" s="31">
        <v>4135</v>
      </c>
      <c r="F18" s="31">
        <v>1914</v>
      </c>
    </row>
    <row r="19" spans="1:6" ht="15" customHeight="1">
      <c r="B19" s="31"/>
      <c r="C19" s="31"/>
      <c r="D19" s="31"/>
      <c r="E19" s="31"/>
      <c r="F19" s="31"/>
    </row>
    <row r="20" spans="1:6" ht="15" customHeight="1">
      <c r="A20" s="128" t="s">
        <v>188</v>
      </c>
      <c r="B20" s="31">
        <v>5986</v>
      </c>
      <c r="C20" s="31">
        <v>29266</v>
      </c>
      <c r="D20" s="31">
        <v>33261</v>
      </c>
      <c r="E20" s="31">
        <v>26175</v>
      </c>
      <c r="F20" s="31">
        <v>20911</v>
      </c>
    </row>
    <row r="21" spans="1:6" ht="15" customHeight="1">
      <c r="A21" s="128" t="s">
        <v>189</v>
      </c>
      <c r="B21" s="31">
        <v>-1003</v>
      </c>
      <c r="C21" s="31">
        <v>-7450</v>
      </c>
      <c r="D21" s="31">
        <v>-13520</v>
      </c>
      <c r="E21" s="31">
        <v>-10109</v>
      </c>
      <c r="F21" s="31">
        <v>-6808</v>
      </c>
    </row>
    <row r="22" spans="1:6" ht="15" customHeight="1">
      <c r="A22" s="128" t="s">
        <v>48</v>
      </c>
      <c r="B22" s="31">
        <v>1847</v>
      </c>
      <c r="C22" s="31">
        <v>8116</v>
      </c>
      <c r="D22" s="31">
        <v>7282</v>
      </c>
      <c r="E22" s="31">
        <v>5669</v>
      </c>
      <c r="F22" s="31">
        <v>4797</v>
      </c>
    </row>
    <row r="23" spans="1:6" ht="15" customHeight="1">
      <c r="A23" s="52" t="s">
        <v>190</v>
      </c>
      <c r="B23" s="68">
        <v>-46</v>
      </c>
      <c r="C23" s="68">
        <v>-179</v>
      </c>
      <c r="D23" s="68">
        <v>-172</v>
      </c>
      <c r="E23" s="68">
        <v>-166</v>
      </c>
      <c r="F23" s="68">
        <v>-300</v>
      </c>
    </row>
    <row r="24" spans="1:6" ht="15" customHeight="1">
      <c r="B24" s="202"/>
      <c r="C24" s="202"/>
      <c r="D24" s="31"/>
      <c r="E24" s="31"/>
      <c r="F24" s="31"/>
    </row>
    <row r="25" spans="1:6" ht="15" customHeight="1">
      <c r="B25" s="96"/>
      <c r="C25" s="96"/>
      <c r="D25" s="31"/>
      <c r="E25" s="31"/>
      <c r="F25" s="31"/>
    </row>
    <row r="26" spans="1:6" ht="15" customHeight="1">
      <c r="A26" s="127" t="s">
        <v>284</v>
      </c>
      <c r="B26" s="31"/>
      <c r="C26" s="31"/>
      <c r="D26" s="31"/>
      <c r="E26" s="31"/>
      <c r="F26" s="31"/>
    </row>
    <row r="27" spans="1:6" ht="15" customHeight="1">
      <c r="A27" s="128" t="s">
        <v>8</v>
      </c>
      <c r="B27" s="31">
        <v>584006</v>
      </c>
      <c r="C27" s="31">
        <v>574653</v>
      </c>
      <c r="D27" s="31">
        <v>552181</v>
      </c>
      <c r="E27" s="31">
        <v>502354</v>
      </c>
      <c r="F27" s="31">
        <v>419882</v>
      </c>
    </row>
    <row r="28" spans="1:6" ht="15" customHeight="1">
      <c r="A28" s="128" t="s">
        <v>75</v>
      </c>
      <c r="B28" s="68">
        <v>5568</v>
      </c>
      <c r="C28" s="68">
        <v>3176</v>
      </c>
      <c r="D28" s="68">
        <v>3158</v>
      </c>
      <c r="E28" s="68">
        <v>3609</v>
      </c>
      <c r="F28" s="68">
        <v>3212</v>
      </c>
    </row>
    <row r="29" spans="1:6" ht="15" customHeight="1">
      <c r="A29" s="48" t="s">
        <v>191</v>
      </c>
      <c r="B29" s="68">
        <v>589574</v>
      </c>
      <c r="C29" s="68">
        <v>577829</v>
      </c>
      <c r="D29" s="68">
        <v>555339</v>
      </c>
      <c r="E29" s="68">
        <v>505963</v>
      </c>
      <c r="F29" s="68">
        <v>423094</v>
      </c>
    </row>
    <row r="30" spans="1:6" ht="15" customHeight="1">
      <c r="A30" s="128" t="s">
        <v>80</v>
      </c>
      <c r="B30" s="31">
        <v>426821</v>
      </c>
      <c r="C30" s="31">
        <v>406821</v>
      </c>
      <c r="D30" s="31">
        <v>361994</v>
      </c>
      <c r="E30" s="31">
        <v>344776</v>
      </c>
      <c r="F30" s="31">
        <v>324815</v>
      </c>
    </row>
    <row r="31" spans="1:6" ht="15" customHeight="1">
      <c r="A31" s="128" t="s">
        <v>85</v>
      </c>
      <c r="B31" s="68">
        <v>2574</v>
      </c>
      <c r="C31" s="68">
        <v>3720</v>
      </c>
      <c r="D31" s="68">
        <v>2597</v>
      </c>
      <c r="E31" s="68">
        <v>1603</v>
      </c>
      <c r="F31" s="68">
        <v>1327</v>
      </c>
    </row>
    <row r="32" spans="1:6" ht="15" customHeight="1">
      <c r="A32" s="48" t="s">
        <v>192</v>
      </c>
      <c r="B32" s="68">
        <v>429395</v>
      </c>
      <c r="C32" s="68">
        <v>410541</v>
      </c>
      <c r="D32" s="68">
        <v>364591</v>
      </c>
      <c r="E32" s="68">
        <v>346379</v>
      </c>
      <c r="F32" s="68">
        <v>326142</v>
      </c>
    </row>
    <row r="33" spans="1:6" ht="15" customHeight="1">
      <c r="A33" s="128" t="s">
        <v>193</v>
      </c>
      <c r="B33" s="31">
        <v>42933</v>
      </c>
      <c r="C33" s="31">
        <v>41160</v>
      </c>
      <c r="D33" s="31">
        <v>39228</v>
      </c>
      <c r="E33" s="31">
        <v>37549</v>
      </c>
      <c r="F33" s="31">
        <v>34850</v>
      </c>
    </row>
    <row r="34" spans="1:6" ht="15" customHeight="1">
      <c r="A34" s="52" t="s">
        <v>134</v>
      </c>
      <c r="B34" s="68">
        <v>267450</v>
      </c>
      <c r="C34" s="68">
        <v>260760</v>
      </c>
      <c r="D34" s="68">
        <v>255938</v>
      </c>
      <c r="E34" s="68">
        <v>247970</v>
      </c>
      <c r="F34" s="68">
        <v>229610</v>
      </c>
    </row>
    <row r="36" spans="1:6" ht="15" customHeight="1">
      <c r="A36" s="12" t="s">
        <v>198</v>
      </c>
    </row>
    <row r="37" spans="1:6" ht="15" customHeight="1">
      <c r="A37" s="12" t="s">
        <v>199</v>
      </c>
    </row>
    <row r="38" spans="1:6" ht="15" customHeight="1">
      <c r="A38" s="89"/>
      <c r="B38" s="136"/>
      <c r="C38" s="136"/>
      <c r="D38" s="136"/>
      <c r="E38" s="136"/>
      <c r="F38" s="136"/>
    </row>
    <row r="41" spans="1:6" ht="15" customHeight="1">
      <c r="B41" s="136"/>
      <c r="C41" s="136"/>
      <c r="D41" s="136"/>
      <c r="E41" s="136"/>
      <c r="F41" s="136"/>
    </row>
  </sheetData>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1Q24&amp;C&amp;"Arial,Regular"&amp;8&amp;[10</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pageSetUpPr fitToPage="1"/>
  </sheetPr>
  <dimension ref="A1:F41"/>
  <sheetViews>
    <sheetView zoomScaleNormal="100" zoomScaleSheetLayoutView="100" workbookViewId="0"/>
  </sheetViews>
  <sheetFormatPr defaultRowHeight="15" customHeight="1"/>
  <cols>
    <col min="1" max="1" width="55.7109375" style="128" customWidth="1"/>
    <col min="2" max="6" width="10.7109375" style="128" customWidth="1"/>
    <col min="7" max="16384" width="9.140625" style="128"/>
  </cols>
  <sheetData>
    <row r="1" spans="1:6" ht="15" customHeight="1">
      <c r="A1" s="13" t="s">
        <v>14</v>
      </c>
    </row>
    <row r="2" spans="1:6" ht="19.5" customHeight="1">
      <c r="A2" s="1" t="s">
        <v>195</v>
      </c>
    </row>
    <row r="3" spans="1:6" ht="15.75" customHeight="1" thickBot="1">
      <c r="A3" s="92"/>
    </row>
    <row r="4" spans="1:6" ht="15.75" customHeight="1" thickBot="1">
      <c r="A4" s="43" t="s">
        <v>46</v>
      </c>
      <c r="B4" s="17" t="s">
        <v>326</v>
      </c>
      <c r="C4" s="326">
        <v>2023</v>
      </c>
      <c r="D4" s="326">
        <v>2022</v>
      </c>
      <c r="E4" s="326">
        <v>2021</v>
      </c>
      <c r="F4" s="326">
        <v>2020</v>
      </c>
    </row>
    <row r="5" spans="1:6" ht="15" customHeight="1">
      <c r="A5" s="134"/>
      <c r="B5" s="135"/>
      <c r="C5" s="135"/>
      <c r="D5" s="135"/>
      <c r="E5" s="135"/>
      <c r="F5" s="135"/>
    </row>
    <row r="6" spans="1:6" ht="15" customHeight="1">
      <c r="A6" s="128" t="s">
        <v>6</v>
      </c>
      <c r="B6" s="31">
        <v>4617</v>
      </c>
      <c r="C6" s="31">
        <v>17980</v>
      </c>
      <c r="D6" s="31">
        <v>14493</v>
      </c>
      <c r="E6" s="31">
        <v>10867</v>
      </c>
      <c r="F6" s="31">
        <v>10536</v>
      </c>
    </row>
    <row r="7" spans="1:6" ht="15" customHeight="1">
      <c r="A7" s="128" t="s">
        <v>50</v>
      </c>
      <c r="B7" s="31">
        <v>546</v>
      </c>
      <c r="C7" s="31">
        <v>2208</v>
      </c>
      <c r="D7" s="31">
        <v>2174</v>
      </c>
      <c r="E7" s="31">
        <v>2111</v>
      </c>
      <c r="F7" s="31">
        <v>1917</v>
      </c>
    </row>
    <row r="8" spans="1:6" ht="15" customHeight="1">
      <c r="A8" s="52" t="s">
        <v>54</v>
      </c>
      <c r="B8" s="68">
        <v>15</v>
      </c>
      <c r="C8" s="68">
        <v>90</v>
      </c>
      <c r="D8" s="68">
        <v>90</v>
      </c>
      <c r="E8" s="68">
        <v>61</v>
      </c>
      <c r="F8" s="68">
        <v>50</v>
      </c>
    </row>
    <row r="9" spans="1:6" ht="15" customHeight="1">
      <c r="A9" s="128" t="s">
        <v>55</v>
      </c>
      <c r="B9" s="31">
        <v>5178</v>
      </c>
      <c r="C9" s="31">
        <v>20278</v>
      </c>
      <c r="D9" s="31">
        <v>16757</v>
      </c>
      <c r="E9" s="31">
        <v>13039</v>
      </c>
      <c r="F9" s="31">
        <v>12503</v>
      </c>
    </row>
    <row r="10" spans="1:6" ht="15" customHeight="1">
      <c r="A10" s="128" t="s">
        <v>185</v>
      </c>
      <c r="B10" s="31">
        <v>-584</v>
      </c>
      <c r="C10" s="31">
        <v>-2161</v>
      </c>
      <c r="D10" s="31">
        <v>-1900</v>
      </c>
      <c r="E10" s="31">
        <v>-1815</v>
      </c>
      <c r="F10" s="31">
        <v>-1940</v>
      </c>
    </row>
    <row r="11" spans="1:6" ht="15" customHeight="1">
      <c r="A11" s="128" t="s">
        <v>186</v>
      </c>
      <c r="B11" s="31">
        <v>-337</v>
      </c>
      <c r="C11" s="31">
        <v>-1196</v>
      </c>
      <c r="D11" s="31">
        <v>-1072</v>
      </c>
      <c r="E11" s="31">
        <v>-1037</v>
      </c>
      <c r="F11" s="31">
        <v>-1164</v>
      </c>
    </row>
    <row r="12" spans="1:6" ht="15" customHeight="1">
      <c r="A12" s="128" t="s">
        <v>56</v>
      </c>
      <c r="B12" s="65" t="s">
        <v>77</v>
      </c>
      <c r="C12" s="65" t="s">
        <v>77</v>
      </c>
      <c r="D12" s="31">
        <v>-33</v>
      </c>
      <c r="E12" s="31">
        <v>-135</v>
      </c>
      <c r="F12" s="31">
        <v>-161</v>
      </c>
    </row>
    <row r="13" spans="1:6" ht="15" customHeight="1">
      <c r="A13" s="128" t="s">
        <v>57</v>
      </c>
      <c r="B13" s="31">
        <v>-116</v>
      </c>
      <c r="C13" s="31">
        <v>-454</v>
      </c>
      <c r="D13" s="31">
        <v>-407</v>
      </c>
      <c r="E13" s="31">
        <v>-344</v>
      </c>
      <c r="F13" s="31">
        <v>-340</v>
      </c>
    </row>
    <row r="14" spans="1:6" ht="15" customHeight="1">
      <c r="A14" s="128" t="s">
        <v>59</v>
      </c>
      <c r="B14" s="31">
        <v>-688</v>
      </c>
      <c r="C14" s="31">
        <v>-669</v>
      </c>
      <c r="D14" s="31">
        <v>796</v>
      </c>
      <c r="E14" s="31">
        <v>2401</v>
      </c>
      <c r="F14" s="31">
        <v>-5485</v>
      </c>
    </row>
    <row r="15" spans="1:6" ht="15" customHeight="1">
      <c r="A15" s="128" t="s">
        <v>187</v>
      </c>
      <c r="B15" s="68">
        <v>-1163</v>
      </c>
      <c r="C15" s="68">
        <v>-4058</v>
      </c>
      <c r="D15" s="68">
        <v>-3431</v>
      </c>
      <c r="E15" s="68">
        <v>-3113</v>
      </c>
      <c r="F15" s="68">
        <v>-2967</v>
      </c>
    </row>
    <row r="16" spans="1:6" ht="15" customHeight="1">
      <c r="A16" s="44" t="s">
        <v>60</v>
      </c>
      <c r="B16" s="31">
        <v>2290</v>
      </c>
      <c r="C16" s="31">
        <v>11740</v>
      </c>
      <c r="D16" s="31">
        <v>10710</v>
      </c>
      <c r="E16" s="31">
        <v>8996</v>
      </c>
      <c r="F16" s="31">
        <v>446</v>
      </c>
    </row>
    <row r="17" spans="1:6" ht="15" customHeight="1">
      <c r="A17" s="52" t="s">
        <v>334</v>
      </c>
      <c r="B17" s="68">
        <v>-650</v>
      </c>
      <c r="C17" s="68">
        <v>-3170</v>
      </c>
      <c r="D17" s="68">
        <v>-2891</v>
      </c>
      <c r="E17" s="68">
        <v>-2428</v>
      </c>
      <c r="F17" s="68">
        <v>-204</v>
      </c>
    </row>
    <row r="18" spans="1:6" ht="15" customHeight="1">
      <c r="A18" s="127" t="s">
        <v>62</v>
      </c>
      <c r="B18" s="31">
        <v>1640</v>
      </c>
      <c r="C18" s="31">
        <v>8570</v>
      </c>
      <c r="D18" s="31">
        <v>7819</v>
      </c>
      <c r="E18" s="31">
        <v>6568</v>
      </c>
      <c r="F18" s="31">
        <v>242</v>
      </c>
    </row>
    <row r="19" spans="1:6" ht="15" customHeight="1">
      <c r="B19" s="31"/>
      <c r="C19" s="31"/>
      <c r="D19" s="31"/>
      <c r="E19" s="31"/>
      <c r="F19" s="31"/>
    </row>
    <row r="20" spans="1:6" ht="15" customHeight="1">
      <c r="A20" s="128" t="s">
        <v>188</v>
      </c>
      <c r="B20" s="31">
        <v>6109</v>
      </c>
      <c r="C20" s="31">
        <v>22829</v>
      </c>
      <c r="D20" s="31">
        <v>18158</v>
      </c>
      <c r="E20" s="31">
        <v>14806</v>
      </c>
      <c r="F20" s="31">
        <v>14750</v>
      </c>
    </row>
    <row r="21" spans="1:6" ht="15" customHeight="1">
      <c r="A21" s="128" t="s">
        <v>189</v>
      </c>
      <c r="B21" s="31">
        <v>-931</v>
      </c>
      <c r="C21" s="31">
        <v>-2551</v>
      </c>
      <c r="D21" s="31">
        <v>-1401</v>
      </c>
      <c r="E21" s="31">
        <v>-1767</v>
      </c>
      <c r="F21" s="31">
        <v>-2247</v>
      </c>
    </row>
    <row r="22" spans="1:6" ht="15" customHeight="1">
      <c r="A22" s="128" t="s">
        <v>48</v>
      </c>
      <c r="B22" s="31">
        <v>560</v>
      </c>
      <c r="C22" s="31">
        <v>2262</v>
      </c>
      <c r="D22" s="31">
        <v>2223</v>
      </c>
      <c r="E22" s="31">
        <v>2136</v>
      </c>
      <c r="F22" s="31">
        <v>1948</v>
      </c>
    </row>
    <row r="23" spans="1:6" ht="15" customHeight="1">
      <c r="A23" s="52" t="s">
        <v>190</v>
      </c>
      <c r="B23" s="68">
        <v>-15</v>
      </c>
      <c r="C23" s="68">
        <v>-57</v>
      </c>
      <c r="D23" s="68">
        <v>-57</v>
      </c>
      <c r="E23" s="68">
        <v>-58</v>
      </c>
      <c r="F23" s="68">
        <v>-163</v>
      </c>
    </row>
    <row r="24" spans="1:6" ht="15" customHeight="1">
      <c r="B24" s="31"/>
      <c r="C24" s="31"/>
      <c r="D24" s="31"/>
      <c r="E24" s="31"/>
      <c r="F24" s="31"/>
    </row>
    <row r="25" spans="1:6" ht="15" customHeight="1">
      <c r="B25" s="31"/>
      <c r="C25" s="31"/>
      <c r="D25" s="31"/>
      <c r="E25" s="31"/>
      <c r="F25" s="31"/>
    </row>
    <row r="26" spans="1:6" ht="15" customHeight="1">
      <c r="A26" s="127" t="s">
        <v>284</v>
      </c>
      <c r="B26" s="31"/>
      <c r="C26" s="31"/>
      <c r="D26" s="31"/>
      <c r="E26" s="31"/>
      <c r="F26" s="31"/>
    </row>
    <row r="27" spans="1:6" ht="15" customHeight="1">
      <c r="A27" s="128" t="s">
        <v>8</v>
      </c>
      <c r="B27" s="31">
        <v>317437</v>
      </c>
      <c r="C27" s="31">
        <v>311689</v>
      </c>
      <c r="D27" s="31">
        <v>278823</v>
      </c>
      <c r="E27" s="31">
        <v>237388</v>
      </c>
      <c r="F27" s="31">
        <v>232580</v>
      </c>
    </row>
    <row r="28" spans="1:6" ht="15" customHeight="1">
      <c r="A28" s="128" t="s">
        <v>75</v>
      </c>
      <c r="B28" s="68">
        <v>2301</v>
      </c>
      <c r="C28" s="68">
        <v>2210</v>
      </c>
      <c r="D28" s="68">
        <v>2100</v>
      </c>
      <c r="E28" s="68">
        <v>2004</v>
      </c>
      <c r="F28" s="68">
        <v>2199</v>
      </c>
    </row>
    <row r="29" spans="1:6" ht="15" customHeight="1">
      <c r="A29" s="48" t="s">
        <v>191</v>
      </c>
      <c r="B29" s="68">
        <v>319738</v>
      </c>
      <c r="C29" s="68">
        <v>313899</v>
      </c>
      <c r="D29" s="68">
        <v>280923</v>
      </c>
      <c r="E29" s="68">
        <v>239392</v>
      </c>
      <c r="F29" s="68">
        <v>234779</v>
      </c>
    </row>
    <row r="30" spans="1:6" ht="15" customHeight="1">
      <c r="A30" s="128" t="s">
        <v>80</v>
      </c>
      <c r="B30" s="31">
        <v>252380</v>
      </c>
      <c r="C30" s="31">
        <v>251238</v>
      </c>
      <c r="D30" s="31">
        <v>244645</v>
      </c>
      <c r="E30" s="31">
        <v>239871</v>
      </c>
      <c r="F30" s="31">
        <v>189847</v>
      </c>
    </row>
    <row r="31" spans="1:6" ht="15" customHeight="1">
      <c r="A31" s="128" t="s">
        <v>85</v>
      </c>
      <c r="B31" s="68">
        <v>1840</v>
      </c>
      <c r="C31" s="68">
        <v>3828</v>
      </c>
      <c r="D31" s="68">
        <v>2054</v>
      </c>
      <c r="E31" s="68">
        <v>1630</v>
      </c>
      <c r="F31" s="68">
        <v>1481</v>
      </c>
    </row>
    <row r="32" spans="1:6" ht="15" customHeight="1">
      <c r="A32" s="48" t="s">
        <v>192</v>
      </c>
      <c r="B32" s="68">
        <v>254220</v>
      </c>
      <c r="C32" s="68">
        <v>255066</v>
      </c>
      <c r="D32" s="68">
        <v>246699</v>
      </c>
      <c r="E32" s="68">
        <v>241501</v>
      </c>
      <c r="F32" s="68">
        <v>191328</v>
      </c>
    </row>
    <row r="33" spans="1:6" ht="15" customHeight="1">
      <c r="A33" s="128" t="s">
        <v>193</v>
      </c>
      <c r="B33" s="31">
        <v>49522</v>
      </c>
      <c r="C33" s="31">
        <v>47210</v>
      </c>
      <c r="D33" s="31">
        <v>40433</v>
      </c>
      <c r="E33" s="31">
        <v>33738</v>
      </c>
      <c r="F33" s="31">
        <v>37804</v>
      </c>
    </row>
    <row r="34" spans="1:6" ht="15" customHeight="1">
      <c r="A34" s="52" t="s">
        <v>134</v>
      </c>
      <c r="B34" s="68">
        <v>300457</v>
      </c>
      <c r="C34" s="68">
        <v>291509</v>
      </c>
      <c r="D34" s="68">
        <v>263011</v>
      </c>
      <c r="E34" s="68">
        <v>211814</v>
      </c>
      <c r="F34" s="68">
        <v>235371</v>
      </c>
    </row>
    <row r="36" spans="1:6" ht="15" customHeight="1">
      <c r="A36" s="12" t="s">
        <v>198</v>
      </c>
    </row>
    <row r="37" spans="1:6" ht="15" customHeight="1">
      <c r="A37" s="12" t="s">
        <v>199</v>
      </c>
    </row>
    <row r="38" spans="1:6" ht="15" customHeight="1">
      <c r="A38" s="89"/>
      <c r="B38" s="136"/>
      <c r="C38" s="136"/>
      <c r="D38" s="136"/>
      <c r="E38" s="136"/>
      <c r="F38" s="136"/>
    </row>
    <row r="41" spans="1:6" ht="15" customHeight="1">
      <c r="B41" s="136"/>
      <c r="C41" s="136"/>
      <c r="D41" s="136"/>
      <c r="E41" s="136"/>
      <c r="F41" s="136"/>
    </row>
  </sheetData>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pageSetUpPr fitToPage="1"/>
  </sheetPr>
  <dimension ref="A1:G41"/>
  <sheetViews>
    <sheetView zoomScaleNormal="100" zoomScaleSheetLayoutView="100" workbookViewId="0"/>
  </sheetViews>
  <sheetFormatPr defaultRowHeight="15" customHeight="1"/>
  <cols>
    <col min="1" max="1" width="55.7109375" style="128" customWidth="1"/>
    <col min="2" max="6" width="10.7109375" style="128" customWidth="1"/>
    <col min="7" max="16384" width="9.140625" style="128"/>
  </cols>
  <sheetData>
    <row r="1" spans="1:6" ht="15" customHeight="1">
      <c r="A1" s="13" t="s">
        <v>14</v>
      </c>
    </row>
    <row r="2" spans="1:6" ht="19.5" customHeight="1">
      <c r="A2" s="1" t="s">
        <v>196</v>
      </c>
    </row>
    <row r="3" spans="1:6" ht="15.75" customHeight="1" thickBot="1">
      <c r="A3" s="92"/>
    </row>
    <row r="4" spans="1:6" ht="15.75" customHeight="1" thickBot="1">
      <c r="A4" s="43" t="s">
        <v>46</v>
      </c>
      <c r="B4" s="17" t="s">
        <v>326</v>
      </c>
      <c r="C4" s="326">
        <v>2023</v>
      </c>
      <c r="D4" s="326">
        <v>2022</v>
      </c>
      <c r="E4" s="326">
        <v>2021</v>
      </c>
      <c r="F4" s="326">
        <v>2020</v>
      </c>
    </row>
    <row r="5" spans="1:6" ht="15" customHeight="1">
      <c r="A5" s="134"/>
      <c r="B5" s="135"/>
      <c r="C5" s="135"/>
      <c r="D5" s="135"/>
      <c r="E5" s="135"/>
      <c r="F5" s="135"/>
    </row>
    <row r="6" spans="1:6" ht="15" customHeight="1">
      <c r="A6" s="128" t="s">
        <v>6</v>
      </c>
      <c r="B6" s="31">
        <v>3416</v>
      </c>
      <c r="C6" s="31">
        <v>13854</v>
      </c>
      <c r="D6" s="31">
        <v>11108</v>
      </c>
      <c r="E6" s="31">
        <v>9282</v>
      </c>
      <c r="F6" s="31">
        <v>8530</v>
      </c>
    </row>
    <row r="7" spans="1:6" ht="15" customHeight="1">
      <c r="A7" s="128" t="s">
        <v>50</v>
      </c>
      <c r="B7" s="31">
        <v>1108</v>
      </c>
      <c r="C7" s="31">
        <v>4575</v>
      </c>
      <c r="D7" s="31">
        <v>4557</v>
      </c>
      <c r="E7" s="31">
        <v>4384</v>
      </c>
      <c r="F7" s="31">
        <v>4075</v>
      </c>
    </row>
    <row r="8" spans="1:6" ht="15" customHeight="1">
      <c r="A8" s="52" t="s">
        <v>54</v>
      </c>
      <c r="B8" s="68">
        <v>238</v>
      </c>
      <c r="C8" s="68">
        <v>1284</v>
      </c>
      <c r="D8" s="68">
        <v>1301</v>
      </c>
      <c r="E8" s="68">
        <v>759</v>
      </c>
      <c r="F8" s="68">
        <v>922</v>
      </c>
    </row>
    <row r="9" spans="1:6" ht="15" customHeight="1">
      <c r="A9" s="128" t="s">
        <v>55</v>
      </c>
      <c r="B9" s="31">
        <v>4762</v>
      </c>
      <c r="C9" s="31">
        <v>19713</v>
      </c>
      <c r="D9" s="31">
        <v>16966</v>
      </c>
      <c r="E9" s="31">
        <v>14425</v>
      </c>
      <c r="F9" s="31">
        <v>13527</v>
      </c>
    </row>
    <row r="10" spans="1:6" ht="15" customHeight="1">
      <c r="A10" s="128" t="s">
        <v>185</v>
      </c>
      <c r="B10" s="31">
        <v>-575</v>
      </c>
      <c r="C10" s="31">
        <v>-2132</v>
      </c>
      <c r="D10" s="31">
        <v>-1819</v>
      </c>
      <c r="E10" s="31">
        <v>-1689</v>
      </c>
      <c r="F10" s="31">
        <v>-1583</v>
      </c>
    </row>
    <row r="11" spans="1:6" ht="15" customHeight="1">
      <c r="A11" s="128" t="s">
        <v>186</v>
      </c>
      <c r="B11" s="31">
        <v>-322</v>
      </c>
      <c r="C11" s="31">
        <v>-1061</v>
      </c>
      <c r="D11" s="31">
        <v>-971</v>
      </c>
      <c r="E11" s="31">
        <v>-797</v>
      </c>
      <c r="F11" s="31">
        <v>-870</v>
      </c>
    </row>
    <row r="12" spans="1:6" ht="15" customHeight="1">
      <c r="A12" s="128" t="s">
        <v>56</v>
      </c>
      <c r="B12" s="65" t="s">
        <v>77</v>
      </c>
      <c r="C12" s="65" t="s">
        <v>77</v>
      </c>
      <c r="D12" s="31">
        <v>-3</v>
      </c>
      <c r="E12" s="31">
        <v>-15</v>
      </c>
      <c r="F12" s="31">
        <v>-35</v>
      </c>
    </row>
    <row r="13" spans="1:6" ht="15" customHeight="1">
      <c r="A13" s="128" t="s">
        <v>57</v>
      </c>
      <c r="B13" s="31">
        <v>-129</v>
      </c>
      <c r="C13" s="31">
        <v>-489</v>
      </c>
      <c r="D13" s="31">
        <v>-520</v>
      </c>
      <c r="E13" s="31">
        <v>-516</v>
      </c>
      <c r="F13" s="31">
        <v>-514</v>
      </c>
    </row>
    <row r="14" spans="1:6" ht="15" customHeight="1">
      <c r="A14" s="128" t="s">
        <v>59</v>
      </c>
      <c r="B14" s="31">
        <v>48</v>
      </c>
      <c r="C14" s="31">
        <v>1163</v>
      </c>
      <c r="D14" s="31">
        <v>395</v>
      </c>
      <c r="E14" s="31">
        <v>121</v>
      </c>
      <c r="F14" s="31">
        <v>-2805</v>
      </c>
    </row>
    <row r="15" spans="1:6" ht="15" customHeight="1">
      <c r="A15" s="128" t="s">
        <v>187</v>
      </c>
      <c r="B15" s="68">
        <v>-1021</v>
      </c>
      <c r="C15" s="68">
        <v>-3569</v>
      </c>
      <c r="D15" s="68">
        <v>-3237</v>
      </c>
      <c r="E15" s="68">
        <v>-3170</v>
      </c>
      <c r="F15" s="68">
        <v>-3020</v>
      </c>
    </row>
    <row r="16" spans="1:6" ht="15" customHeight="1">
      <c r="A16" s="44" t="s">
        <v>60</v>
      </c>
      <c r="B16" s="31">
        <v>2763</v>
      </c>
      <c r="C16" s="31">
        <v>13625</v>
      </c>
      <c r="D16" s="31">
        <v>10811</v>
      </c>
      <c r="E16" s="31">
        <v>8359</v>
      </c>
      <c r="F16" s="31">
        <v>4700</v>
      </c>
    </row>
    <row r="17" spans="1:7" ht="15" customHeight="1">
      <c r="A17" s="52" t="s">
        <v>334</v>
      </c>
      <c r="B17" s="68">
        <v>-781</v>
      </c>
      <c r="C17" s="68">
        <v>-3660</v>
      </c>
      <c r="D17" s="68">
        <v>-2946</v>
      </c>
      <c r="E17" s="68">
        <v>-2308</v>
      </c>
      <c r="F17" s="68">
        <v>-1356</v>
      </c>
    </row>
    <row r="18" spans="1:7" ht="15" customHeight="1">
      <c r="A18" s="127" t="s">
        <v>62</v>
      </c>
      <c r="B18" s="31">
        <v>1982</v>
      </c>
      <c r="C18" s="31">
        <v>9965</v>
      </c>
      <c r="D18" s="31">
        <v>7865</v>
      </c>
      <c r="E18" s="31">
        <v>6051</v>
      </c>
      <c r="F18" s="31">
        <v>3344</v>
      </c>
    </row>
    <row r="19" spans="1:7" ht="15" customHeight="1">
      <c r="B19" s="31"/>
      <c r="C19" s="31"/>
      <c r="D19" s="31"/>
      <c r="E19" s="31"/>
      <c r="F19" s="31"/>
    </row>
    <row r="20" spans="1:7" ht="15" customHeight="1">
      <c r="A20" s="128" t="s">
        <v>188</v>
      </c>
      <c r="B20" s="31">
        <v>7200</v>
      </c>
      <c r="C20" s="31">
        <v>29448</v>
      </c>
      <c r="D20" s="31">
        <v>23790</v>
      </c>
      <c r="E20" s="31">
        <v>19843</v>
      </c>
      <c r="F20" s="31">
        <v>19922</v>
      </c>
    </row>
    <row r="21" spans="1:7" ht="15" customHeight="1">
      <c r="A21" s="128" t="s">
        <v>189</v>
      </c>
      <c r="B21" s="31">
        <v>-2438</v>
      </c>
      <c r="C21" s="31">
        <v>-9735</v>
      </c>
      <c r="D21" s="31">
        <v>-6824</v>
      </c>
      <c r="E21" s="31">
        <v>-5418</v>
      </c>
      <c r="F21" s="31">
        <v>-6395</v>
      </c>
    </row>
    <row r="22" spans="1:7" ht="15" customHeight="1">
      <c r="A22" s="128" t="s">
        <v>48</v>
      </c>
      <c r="B22" s="31">
        <v>1162</v>
      </c>
      <c r="C22" s="31">
        <v>4648</v>
      </c>
      <c r="D22" s="31">
        <v>4709</v>
      </c>
      <c r="E22" s="31">
        <v>4486</v>
      </c>
      <c r="F22" s="31">
        <v>4152</v>
      </c>
    </row>
    <row r="23" spans="1:7" ht="15" customHeight="1">
      <c r="A23" s="52" t="s">
        <v>190</v>
      </c>
      <c r="B23" s="186">
        <v>-1</v>
      </c>
      <c r="C23" s="186">
        <v>-2</v>
      </c>
      <c r="D23" s="68">
        <v>-1</v>
      </c>
      <c r="E23" s="68">
        <v>-15</v>
      </c>
      <c r="F23" s="68">
        <v>-18</v>
      </c>
    </row>
    <row r="24" spans="1:7" ht="15" customHeight="1">
      <c r="B24" s="31"/>
      <c r="C24" s="31"/>
      <c r="D24" s="31"/>
      <c r="E24" s="31"/>
      <c r="F24" s="31"/>
    </row>
    <row r="25" spans="1:7" ht="15" customHeight="1">
      <c r="B25" s="31"/>
      <c r="C25" s="31"/>
      <c r="D25" s="31"/>
      <c r="E25" s="31"/>
      <c r="F25" s="31"/>
    </row>
    <row r="26" spans="1:7" ht="15" customHeight="1">
      <c r="A26" s="127" t="s">
        <v>284</v>
      </c>
      <c r="B26" s="31"/>
      <c r="C26" s="31"/>
      <c r="D26" s="31"/>
      <c r="E26" s="31"/>
      <c r="F26" s="31"/>
    </row>
    <row r="27" spans="1:7" ht="15" customHeight="1">
      <c r="A27" s="128" t="s">
        <v>8</v>
      </c>
      <c r="B27" s="31">
        <v>346400</v>
      </c>
      <c r="C27" s="31">
        <v>336161</v>
      </c>
      <c r="D27" s="31">
        <v>354787</v>
      </c>
      <c r="E27" s="31">
        <v>346835</v>
      </c>
      <c r="F27" s="31">
        <v>353953</v>
      </c>
    </row>
    <row r="28" spans="1:7" ht="15" customHeight="1">
      <c r="A28" s="128" t="s">
        <v>75</v>
      </c>
      <c r="B28" s="68">
        <v>8539</v>
      </c>
      <c r="C28" s="68">
        <v>889</v>
      </c>
      <c r="D28" s="68">
        <v>3859</v>
      </c>
      <c r="E28" s="68">
        <v>1335</v>
      </c>
      <c r="F28" s="68">
        <v>795</v>
      </c>
    </row>
    <row r="29" spans="1:7" ht="15" customHeight="1">
      <c r="A29" s="48" t="s">
        <v>191</v>
      </c>
      <c r="B29" s="68">
        <v>354939</v>
      </c>
      <c r="C29" s="68">
        <v>337050</v>
      </c>
      <c r="D29" s="68">
        <v>358646</v>
      </c>
      <c r="E29" s="68">
        <v>348170</v>
      </c>
      <c r="F29" s="68">
        <v>354748</v>
      </c>
    </row>
    <row r="30" spans="1:7" ht="15" customHeight="1">
      <c r="A30" s="128" t="s">
        <v>80</v>
      </c>
      <c r="B30" s="31">
        <v>188093</v>
      </c>
      <c r="C30" s="31">
        <v>172658</v>
      </c>
      <c r="D30" s="31">
        <v>164390</v>
      </c>
      <c r="E30" s="31">
        <v>141204</v>
      </c>
      <c r="F30" s="31">
        <v>137791</v>
      </c>
      <c r="G30" s="46"/>
    </row>
    <row r="31" spans="1:7" ht="15" customHeight="1">
      <c r="A31" s="128" t="s">
        <v>85</v>
      </c>
      <c r="B31" s="68">
        <v>13534</v>
      </c>
      <c r="C31" s="68">
        <v>5370</v>
      </c>
      <c r="D31" s="68">
        <v>5565</v>
      </c>
      <c r="E31" s="68">
        <v>4728</v>
      </c>
      <c r="F31" s="68">
        <v>4908</v>
      </c>
    </row>
    <row r="32" spans="1:7" ht="15" customHeight="1">
      <c r="A32" s="48" t="s">
        <v>192</v>
      </c>
      <c r="B32" s="68">
        <v>201627</v>
      </c>
      <c r="C32" s="68">
        <v>178028</v>
      </c>
      <c r="D32" s="68">
        <v>169955</v>
      </c>
      <c r="E32" s="68">
        <v>145932</v>
      </c>
      <c r="F32" s="68">
        <v>142699</v>
      </c>
    </row>
    <row r="33" spans="1:6" ht="15" customHeight="1">
      <c r="A33" s="128" t="s">
        <v>193</v>
      </c>
      <c r="B33" s="31">
        <v>63816</v>
      </c>
      <c r="C33" s="31">
        <v>63033</v>
      </c>
      <c r="D33" s="31">
        <v>62400</v>
      </c>
      <c r="E33" s="31">
        <v>59055</v>
      </c>
      <c r="F33" s="31">
        <v>63432</v>
      </c>
    </row>
    <row r="34" spans="1:6" ht="15" customHeight="1">
      <c r="A34" s="52" t="s">
        <v>134</v>
      </c>
      <c r="B34" s="68">
        <v>376013</v>
      </c>
      <c r="C34" s="68">
        <v>366761</v>
      </c>
      <c r="D34" s="68">
        <v>404917</v>
      </c>
      <c r="E34" s="68">
        <v>376896</v>
      </c>
      <c r="F34" s="68">
        <v>392804</v>
      </c>
    </row>
    <row r="36" spans="1:6" ht="15" customHeight="1">
      <c r="A36" s="12" t="s">
        <v>198</v>
      </c>
    </row>
    <row r="37" spans="1:6" ht="15" customHeight="1">
      <c r="A37" s="12" t="s">
        <v>199</v>
      </c>
    </row>
    <row r="38" spans="1:6" ht="15" customHeight="1">
      <c r="A38" s="89"/>
      <c r="B38" s="136"/>
      <c r="C38" s="136"/>
      <c r="D38" s="136"/>
      <c r="E38" s="136"/>
      <c r="F38" s="136"/>
    </row>
    <row r="41" spans="1:6" ht="15" customHeight="1">
      <c r="B41" s="136"/>
      <c r="C41" s="136"/>
      <c r="D41" s="136"/>
      <c r="E41" s="136"/>
      <c r="F41" s="136"/>
    </row>
  </sheetData>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1Q24&amp;C&amp;"Arial,Regular"&amp;8&amp;[12</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pageSetUpPr fitToPage="1"/>
  </sheetPr>
  <dimension ref="A1:F41"/>
  <sheetViews>
    <sheetView zoomScaleNormal="100" zoomScaleSheetLayoutView="100" workbookViewId="0"/>
  </sheetViews>
  <sheetFormatPr defaultRowHeight="15" customHeight="1"/>
  <cols>
    <col min="1" max="1" width="55.7109375" style="128" customWidth="1"/>
    <col min="2" max="6" width="10.7109375" style="128" customWidth="1"/>
    <col min="7" max="16384" width="9.140625" style="128"/>
  </cols>
  <sheetData>
    <row r="1" spans="1:6" ht="15" customHeight="1">
      <c r="A1" s="13" t="s">
        <v>14</v>
      </c>
    </row>
    <row r="2" spans="1:6" ht="19.5" customHeight="1">
      <c r="A2" s="1" t="s">
        <v>197</v>
      </c>
    </row>
    <row r="3" spans="1:6" ht="15.75" customHeight="1" thickBot="1">
      <c r="A3" s="92"/>
    </row>
    <row r="4" spans="1:6" ht="15.75" customHeight="1" thickBot="1">
      <c r="A4" s="43" t="s">
        <v>46</v>
      </c>
      <c r="B4" s="17" t="s">
        <v>326</v>
      </c>
      <c r="C4" s="326">
        <v>2023</v>
      </c>
      <c r="D4" s="326">
        <v>2022</v>
      </c>
      <c r="E4" s="326">
        <v>2021</v>
      </c>
      <c r="F4" s="326">
        <v>2020</v>
      </c>
    </row>
    <row r="5" spans="1:6" ht="15" customHeight="1">
      <c r="A5" s="134"/>
      <c r="B5" s="135"/>
      <c r="C5" s="135"/>
      <c r="D5" s="135"/>
      <c r="E5" s="135"/>
      <c r="F5" s="135"/>
    </row>
    <row r="6" spans="1:6" ht="15" customHeight="1">
      <c r="A6" s="330" t="s">
        <v>211</v>
      </c>
      <c r="B6" s="31">
        <v>-40</v>
      </c>
      <c r="C6" s="31">
        <v>-475</v>
      </c>
      <c r="D6" s="31">
        <v>2673</v>
      </c>
      <c r="E6" s="31">
        <v>2034</v>
      </c>
      <c r="F6" s="31">
        <v>3734</v>
      </c>
    </row>
    <row r="7" spans="1:6" ht="15" customHeight="1">
      <c r="A7" s="128" t="s">
        <v>335</v>
      </c>
      <c r="B7" s="31">
        <v>1</v>
      </c>
      <c r="C7" s="31">
        <v>-8</v>
      </c>
      <c r="D7" s="31">
        <v>-55</v>
      </c>
      <c r="E7" s="31">
        <v>-72</v>
      </c>
      <c r="F7" s="31">
        <v>-317</v>
      </c>
    </row>
    <row r="8" spans="1:6" ht="15" customHeight="1">
      <c r="A8" s="52" t="s">
        <v>54</v>
      </c>
      <c r="B8" s="68">
        <v>-70</v>
      </c>
      <c r="C8" s="68">
        <v>565</v>
      </c>
      <c r="D8" s="68">
        <v>398</v>
      </c>
      <c r="E8" s="68">
        <v>2694</v>
      </c>
      <c r="F8" s="68">
        <v>-1420</v>
      </c>
    </row>
    <row r="9" spans="1:6" ht="15" customHeight="1">
      <c r="A9" s="128" t="s">
        <v>55</v>
      </c>
      <c r="B9" s="31">
        <v>-109</v>
      </c>
      <c r="C9" s="31">
        <v>82</v>
      </c>
      <c r="D9" s="31">
        <v>3016</v>
      </c>
      <c r="E9" s="31">
        <v>4656</v>
      </c>
      <c r="F9" s="31">
        <v>1997</v>
      </c>
    </row>
    <row r="10" spans="1:6" ht="15" customHeight="1">
      <c r="A10" s="128" t="s">
        <v>185</v>
      </c>
      <c r="B10" s="31">
        <v>-81</v>
      </c>
      <c r="C10" s="31">
        <v>-272</v>
      </c>
      <c r="D10" s="31">
        <v>-289</v>
      </c>
      <c r="E10" s="31">
        <v>-256</v>
      </c>
      <c r="F10" s="31">
        <v>-280</v>
      </c>
    </row>
    <row r="11" spans="1:6" ht="15" customHeight="1">
      <c r="A11" s="128" t="s">
        <v>186</v>
      </c>
      <c r="B11" s="31">
        <v>-91</v>
      </c>
      <c r="C11" s="31">
        <v>-505</v>
      </c>
      <c r="D11" s="31">
        <v>-467</v>
      </c>
      <c r="E11" s="31">
        <v>-235</v>
      </c>
      <c r="F11" s="31">
        <v>-263</v>
      </c>
    </row>
    <row r="12" spans="1:6" ht="15" customHeight="1">
      <c r="A12" s="128" t="s">
        <v>56</v>
      </c>
      <c r="B12" s="65" t="s">
        <v>77</v>
      </c>
      <c r="C12" s="65" t="s">
        <v>77</v>
      </c>
      <c r="D12" s="65" t="s">
        <v>77</v>
      </c>
      <c r="E12" s="65" t="s">
        <v>77</v>
      </c>
      <c r="F12" s="31">
        <v>-1</v>
      </c>
    </row>
    <row r="13" spans="1:6" ht="15" customHeight="1">
      <c r="A13" s="128" t="s">
        <v>57</v>
      </c>
      <c r="B13" s="31">
        <v>-31</v>
      </c>
      <c r="C13" s="31">
        <v>-77</v>
      </c>
      <c r="D13" s="31">
        <v>-116</v>
      </c>
      <c r="E13" s="31">
        <v>-86</v>
      </c>
      <c r="F13" s="31">
        <v>-105</v>
      </c>
    </row>
    <row r="14" spans="1:6" ht="15" customHeight="1">
      <c r="A14" s="128" t="s">
        <v>59</v>
      </c>
      <c r="B14" s="31">
        <v>-53</v>
      </c>
      <c r="C14" s="31">
        <v>80</v>
      </c>
      <c r="D14" s="31">
        <v>683</v>
      </c>
      <c r="E14" s="31">
        <v>94</v>
      </c>
      <c r="F14" s="31">
        <v>-8</v>
      </c>
    </row>
    <row r="15" spans="1:6" ht="15" customHeight="1">
      <c r="A15" s="128" t="s">
        <v>187</v>
      </c>
      <c r="B15" s="68">
        <v>114</v>
      </c>
      <c r="C15" s="68">
        <v>581</v>
      </c>
      <c r="D15" s="68">
        <v>551</v>
      </c>
      <c r="E15" s="68">
        <v>320</v>
      </c>
      <c r="F15" s="68">
        <v>323</v>
      </c>
    </row>
    <row r="16" spans="1:6" ht="15" customHeight="1">
      <c r="A16" s="44" t="s">
        <v>144</v>
      </c>
      <c r="B16" s="31">
        <v>-251</v>
      </c>
      <c r="C16" s="31">
        <v>-111</v>
      </c>
      <c r="D16" s="31">
        <v>3378</v>
      </c>
      <c r="E16" s="31">
        <v>4493</v>
      </c>
      <c r="F16" s="31">
        <v>1663</v>
      </c>
    </row>
    <row r="17" spans="1:6" ht="15" customHeight="1">
      <c r="A17" s="52" t="s">
        <v>334</v>
      </c>
      <c r="B17" s="68">
        <v>-415</v>
      </c>
      <c r="C17" s="68">
        <v>203</v>
      </c>
      <c r="D17" s="68">
        <v>108</v>
      </c>
      <c r="E17" s="68">
        <v>1421</v>
      </c>
      <c r="F17" s="68">
        <v>112</v>
      </c>
    </row>
    <row r="18" spans="1:6" ht="15" customHeight="1">
      <c r="A18" s="127" t="s">
        <v>283</v>
      </c>
      <c r="B18" s="31">
        <v>-666</v>
      </c>
      <c r="C18" s="31">
        <v>92</v>
      </c>
      <c r="D18" s="31">
        <v>3486</v>
      </c>
      <c r="E18" s="31">
        <v>5914</v>
      </c>
      <c r="F18" s="31">
        <v>1775</v>
      </c>
    </row>
    <row r="19" spans="1:6" ht="15" customHeight="1">
      <c r="B19" s="31"/>
      <c r="C19" s="31"/>
      <c r="D19" s="31"/>
      <c r="E19" s="31"/>
      <c r="F19" s="31"/>
    </row>
    <row r="20" spans="1:6" ht="15" customHeight="1">
      <c r="A20" s="128" t="s">
        <v>188</v>
      </c>
      <c r="B20" s="31">
        <v>-4556</v>
      </c>
      <c r="C20" s="31">
        <v>-19989</v>
      </c>
      <c r="D20" s="31">
        <v>-18922</v>
      </c>
      <c r="E20" s="31">
        <v>-12748</v>
      </c>
      <c r="F20" s="31">
        <v>-13597</v>
      </c>
    </row>
    <row r="21" spans="1:6" ht="15" customHeight="1">
      <c r="A21" s="128" t="s">
        <v>189</v>
      </c>
      <c r="B21" s="31">
        <v>4447</v>
      </c>
      <c r="C21" s="31">
        <v>20071</v>
      </c>
      <c r="D21" s="31">
        <v>21938</v>
      </c>
      <c r="E21" s="31">
        <v>17404</v>
      </c>
      <c r="F21" s="31">
        <v>15594</v>
      </c>
    </row>
    <row r="22" spans="1:6" ht="15" customHeight="1">
      <c r="A22" s="128" t="s">
        <v>48</v>
      </c>
      <c r="B22" s="31">
        <v>59</v>
      </c>
      <c r="C22" s="31">
        <v>401</v>
      </c>
      <c r="D22" s="31">
        <v>367</v>
      </c>
      <c r="E22" s="31">
        <v>231</v>
      </c>
      <c r="F22" s="31">
        <v>-9</v>
      </c>
    </row>
    <row r="23" spans="1:6" ht="15" customHeight="1">
      <c r="A23" s="52" t="s">
        <v>190</v>
      </c>
      <c r="B23" s="186" t="s">
        <v>77</v>
      </c>
      <c r="C23" s="186" t="s">
        <v>77</v>
      </c>
      <c r="D23" s="186" t="s">
        <v>77</v>
      </c>
      <c r="E23" s="186" t="s">
        <v>77</v>
      </c>
      <c r="F23" s="186" t="s">
        <v>77</v>
      </c>
    </row>
    <row r="24" spans="1:6" ht="15" customHeight="1">
      <c r="B24" s="31"/>
      <c r="C24" s="31"/>
      <c r="D24" s="31"/>
      <c r="E24" s="31"/>
      <c r="F24" s="31"/>
    </row>
    <row r="25" spans="1:6" ht="15" customHeight="1">
      <c r="B25" s="31"/>
      <c r="C25" s="31"/>
      <c r="D25" s="31"/>
      <c r="E25" s="31"/>
      <c r="F25" s="31"/>
    </row>
    <row r="26" spans="1:6" ht="15" customHeight="1">
      <c r="A26" s="127" t="s">
        <v>284</v>
      </c>
      <c r="B26" s="31"/>
      <c r="C26" s="31"/>
      <c r="D26" s="31"/>
      <c r="E26" s="31"/>
      <c r="F26" s="31"/>
    </row>
    <row r="27" spans="1:6" ht="15" customHeight="1">
      <c r="A27" s="128" t="s">
        <v>8</v>
      </c>
      <c r="B27" s="31">
        <v>452</v>
      </c>
      <c r="C27" s="31">
        <v>923</v>
      </c>
      <c r="D27" s="31">
        <v>848</v>
      </c>
      <c r="E27" s="31">
        <v>59</v>
      </c>
      <c r="F27" s="31">
        <v>302</v>
      </c>
    </row>
    <row r="28" spans="1:6" ht="15" customHeight="1">
      <c r="A28" s="128" t="s">
        <v>75</v>
      </c>
      <c r="B28" s="68">
        <v>368581</v>
      </c>
      <c r="C28" s="68">
        <v>343823</v>
      </c>
      <c r="D28" s="68">
        <v>360594</v>
      </c>
      <c r="E28" s="68">
        <v>325158</v>
      </c>
      <c r="F28" s="68">
        <v>320578</v>
      </c>
    </row>
    <row r="29" spans="1:6" ht="15" customHeight="1">
      <c r="A29" s="48" t="s">
        <v>191</v>
      </c>
      <c r="B29" s="68">
        <v>369033</v>
      </c>
      <c r="C29" s="68">
        <v>344746</v>
      </c>
      <c r="D29" s="68">
        <v>361442</v>
      </c>
      <c r="E29" s="68">
        <v>325217</v>
      </c>
      <c r="F29" s="68">
        <v>320880</v>
      </c>
    </row>
    <row r="30" spans="1:6" ht="15" customHeight="1">
      <c r="A30" s="128" t="s">
        <v>80</v>
      </c>
      <c r="B30" s="31">
        <v>15401</v>
      </c>
      <c r="C30" s="31">
        <v>22957</v>
      </c>
      <c r="D30" s="31">
        <v>21529</v>
      </c>
      <c r="E30" s="31">
        <v>21477</v>
      </c>
      <c r="F30" s="31">
        <v>31674</v>
      </c>
    </row>
    <row r="31" spans="1:6" ht="15" customHeight="1">
      <c r="A31" s="128" t="s">
        <v>85</v>
      </c>
      <c r="B31" s="68">
        <v>523364</v>
      </c>
      <c r="C31" s="68">
        <v>487357</v>
      </c>
      <c r="D31" s="68">
        <v>540189</v>
      </c>
      <c r="E31" s="68">
        <v>465397</v>
      </c>
      <c r="F31" s="68">
        <v>463943</v>
      </c>
    </row>
    <row r="32" spans="1:6" ht="15" customHeight="1">
      <c r="A32" s="48" t="s">
        <v>192</v>
      </c>
      <c r="B32" s="68">
        <v>538765</v>
      </c>
      <c r="C32" s="68">
        <v>510314</v>
      </c>
      <c r="D32" s="68">
        <v>561718</v>
      </c>
      <c r="E32" s="68">
        <v>486874</v>
      </c>
      <c r="F32" s="68">
        <v>495617</v>
      </c>
    </row>
    <row r="33" spans="1:6" ht="15" customHeight="1">
      <c r="A33" s="128" t="s">
        <v>193</v>
      </c>
      <c r="B33" s="31">
        <v>54965</v>
      </c>
      <c r="C33" s="31">
        <v>69975</v>
      </c>
      <c r="D33" s="31">
        <v>73966</v>
      </c>
      <c r="E33" s="31">
        <v>70217</v>
      </c>
      <c r="F33" s="31">
        <v>45708</v>
      </c>
    </row>
    <row r="34" spans="1:6" ht="15" customHeight="1">
      <c r="A34" s="52" t="s">
        <v>134</v>
      </c>
      <c r="B34" s="68">
        <v>60935</v>
      </c>
      <c r="C34" s="68">
        <v>48148</v>
      </c>
      <c r="D34" s="68">
        <v>67970</v>
      </c>
      <c r="E34" s="68">
        <v>56983</v>
      </c>
      <c r="F34" s="68">
        <v>60037</v>
      </c>
    </row>
    <row r="36" spans="1:6" ht="15" customHeight="1">
      <c r="A36" s="12" t="s">
        <v>198</v>
      </c>
    </row>
    <row r="37" spans="1:6" ht="15" customHeight="1">
      <c r="A37" s="12" t="s">
        <v>199</v>
      </c>
    </row>
    <row r="38" spans="1:6" ht="15" customHeight="1">
      <c r="A38" s="89"/>
      <c r="B38" s="136"/>
      <c r="C38" s="136"/>
      <c r="D38" s="136"/>
      <c r="E38" s="136"/>
      <c r="F38" s="136"/>
    </row>
    <row r="41" spans="1:6" ht="15" customHeight="1">
      <c r="B41" s="136"/>
      <c r="C41" s="136"/>
      <c r="D41" s="136"/>
      <c r="E41" s="136"/>
      <c r="F41" s="136"/>
    </row>
  </sheetData>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1Q24&amp;C&amp;"Arial,Regular"&amp;8&amp;[13</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pageSetUpPr fitToPage="1"/>
  </sheetPr>
  <dimension ref="A1:F41"/>
  <sheetViews>
    <sheetView zoomScaleNormal="100" zoomScaleSheetLayoutView="100" workbookViewId="0"/>
  </sheetViews>
  <sheetFormatPr defaultRowHeight="15" customHeight="1"/>
  <cols>
    <col min="1" max="1" width="55.7109375" style="128" customWidth="1"/>
    <col min="2" max="6" width="10.7109375" style="128" customWidth="1"/>
    <col min="7" max="16384" width="9.140625" style="128"/>
  </cols>
  <sheetData>
    <row r="1" spans="1:6" ht="15" customHeight="1">
      <c r="A1" s="13" t="s">
        <v>14</v>
      </c>
    </row>
    <row r="2" spans="1:6" ht="19.5" customHeight="1">
      <c r="A2" s="1" t="s">
        <v>200</v>
      </c>
    </row>
    <row r="3" spans="1:6" ht="15.75" customHeight="1" thickBot="1">
      <c r="A3" s="92"/>
    </row>
    <row r="4" spans="1:6" ht="15.75" customHeight="1" thickBot="1">
      <c r="A4" s="43" t="s">
        <v>46</v>
      </c>
      <c r="B4" s="17" t="s">
        <v>326</v>
      </c>
      <c r="C4" s="326">
        <v>2023</v>
      </c>
      <c r="D4" s="326">
        <v>2022</v>
      </c>
      <c r="E4" s="326">
        <v>2021</v>
      </c>
      <c r="F4" s="326">
        <v>2020</v>
      </c>
    </row>
    <row r="5" spans="1:6" ht="15" customHeight="1">
      <c r="A5" s="134"/>
      <c r="B5" s="135"/>
      <c r="C5" s="135"/>
      <c r="D5" s="135"/>
      <c r="E5" s="135"/>
      <c r="F5" s="135"/>
    </row>
    <row r="6" spans="1:6" ht="15" customHeight="1">
      <c r="A6" s="128" t="s">
        <v>211</v>
      </c>
      <c r="B6" s="31">
        <v>-187</v>
      </c>
      <c r="C6" s="31">
        <v>-365</v>
      </c>
      <c r="D6" s="31">
        <v>-260</v>
      </c>
      <c r="E6" s="31">
        <v>-178</v>
      </c>
      <c r="F6" s="31">
        <v>-215</v>
      </c>
    </row>
    <row r="7" spans="1:6" ht="15" customHeight="1">
      <c r="A7" s="330" t="s">
        <v>335</v>
      </c>
      <c r="B7" s="31">
        <v>-1</v>
      </c>
      <c r="C7" s="31">
        <v>-36</v>
      </c>
      <c r="D7" s="31">
        <v>-1</v>
      </c>
      <c r="E7" s="31">
        <v>-62</v>
      </c>
      <c r="F7" s="31">
        <v>7</v>
      </c>
    </row>
    <row r="8" spans="1:6" ht="15" customHeight="1">
      <c r="A8" s="52" t="s">
        <v>54</v>
      </c>
      <c r="B8" s="68">
        <v>82</v>
      </c>
      <c r="C8" s="68">
        <v>374</v>
      </c>
      <c r="D8" s="68">
        <v>149</v>
      </c>
      <c r="E8" s="68">
        <v>203</v>
      </c>
      <c r="F8" s="68">
        <v>287</v>
      </c>
    </row>
    <row r="9" spans="1:6" ht="15" customHeight="1">
      <c r="A9" s="128" t="s">
        <v>55</v>
      </c>
      <c r="B9" s="31">
        <v>-106</v>
      </c>
      <c r="C9" s="31">
        <v>-27</v>
      </c>
      <c r="D9" s="31">
        <v>-112</v>
      </c>
      <c r="E9" s="31">
        <v>-37</v>
      </c>
      <c r="F9" s="31">
        <v>79</v>
      </c>
    </row>
    <row r="10" spans="1:6" ht="15" customHeight="1">
      <c r="A10" s="128" t="s">
        <v>185</v>
      </c>
      <c r="B10" s="31">
        <v>-1988</v>
      </c>
      <c r="C10" s="31">
        <v>-6959</v>
      </c>
      <c r="D10" s="31">
        <v>-6253</v>
      </c>
      <c r="E10" s="31">
        <v>-6465</v>
      </c>
      <c r="F10" s="31">
        <v>-5926</v>
      </c>
    </row>
    <row r="11" spans="1:6" ht="15" customHeight="1">
      <c r="A11" s="128" t="s">
        <v>186</v>
      </c>
      <c r="B11" s="31">
        <v>-1535</v>
      </c>
      <c r="C11" s="31">
        <v>-5579</v>
      </c>
      <c r="D11" s="31">
        <v>-4598</v>
      </c>
      <c r="E11" s="31">
        <v>-4854</v>
      </c>
      <c r="F11" s="31">
        <v>-4488</v>
      </c>
    </row>
    <row r="12" spans="1:6" ht="15" customHeight="1">
      <c r="A12" s="128" t="s">
        <v>269</v>
      </c>
      <c r="B12" s="65" t="s">
        <v>77</v>
      </c>
      <c r="C12" s="31">
        <v>-860</v>
      </c>
      <c r="D12" s="31">
        <v>-300</v>
      </c>
      <c r="E12" s="65" t="s">
        <v>77</v>
      </c>
      <c r="F12" s="65" t="s">
        <v>77</v>
      </c>
    </row>
    <row r="13" spans="1:6" ht="15" customHeight="1">
      <c r="A13" s="128" t="s">
        <v>57</v>
      </c>
      <c r="B13" s="31">
        <v>-3</v>
      </c>
      <c r="C13" s="31">
        <v>-13</v>
      </c>
      <c r="D13" s="31">
        <v>-14</v>
      </c>
      <c r="E13" s="31">
        <v>-14</v>
      </c>
      <c r="F13" s="31">
        <v>-16</v>
      </c>
    </row>
    <row r="14" spans="1:6" ht="15" customHeight="1">
      <c r="A14" s="128" t="s">
        <v>59</v>
      </c>
      <c r="B14" s="65" t="s">
        <v>77</v>
      </c>
      <c r="C14" s="65" t="s">
        <v>77</v>
      </c>
      <c r="D14" s="65" t="s">
        <v>77</v>
      </c>
      <c r="E14" s="65">
        <v>4</v>
      </c>
      <c r="F14" s="65" t="s">
        <v>77</v>
      </c>
    </row>
    <row r="15" spans="1:6" ht="15" customHeight="1">
      <c r="A15" s="128" t="s">
        <v>187</v>
      </c>
      <c r="B15" s="68">
        <v>3536</v>
      </c>
      <c r="C15" s="68">
        <v>12271</v>
      </c>
      <c r="D15" s="68">
        <v>10909</v>
      </c>
      <c r="E15" s="68">
        <v>10502</v>
      </c>
      <c r="F15" s="68">
        <v>10354</v>
      </c>
    </row>
    <row r="16" spans="1:6" ht="15" customHeight="1">
      <c r="A16" s="44" t="s">
        <v>144</v>
      </c>
      <c r="B16" s="31">
        <v>-96</v>
      </c>
      <c r="C16" s="31">
        <v>-1167</v>
      </c>
      <c r="D16" s="31">
        <v>-368</v>
      </c>
      <c r="E16" s="31">
        <v>-864</v>
      </c>
      <c r="F16" s="31">
        <v>3</v>
      </c>
    </row>
    <row r="17" spans="1:6" ht="15" customHeight="1">
      <c r="A17" s="52" t="s">
        <v>334</v>
      </c>
      <c r="B17" s="68">
        <v>26</v>
      </c>
      <c r="C17" s="68">
        <v>291</v>
      </c>
      <c r="D17" s="68">
        <v>92</v>
      </c>
      <c r="E17" s="68">
        <v>221</v>
      </c>
      <c r="F17" s="68">
        <v>-5</v>
      </c>
    </row>
    <row r="18" spans="1:6" ht="15" customHeight="1">
      <c r="A18" s="127" t="s">
        <v>283</v>
      </c>
      <c r="B18" s="31">
        <v>-70</v>
      </c>
      <c r="C18" s="31">
        <v>-876</v>
      </c>
      <c r="D18" s="31">
        <v>-276</v>
      </c>
      <c r="E18" s="31">
        <v>-643</v>
      </c>
      <c r="F18" s="31">
        <v>-2</v>
      </c>
    </row>
    <row r="19" spans="1:6" ht="15" customHeight="1">
      <c r="B19" s="31"/>
      <c r="C19" s="31"/>
      <c r="D19" s="31"/>
      <c r="E19" s="31"/>
      <c r="F19" s="31"/>
    </row>
    <row r="20" spans="1:6" ht="15" customHeight="1">
      <c r="A20" s="128" t="s">
        <v>188</v>
      </c>
      <c r="B20" s="31">
        <v>-31</v>
      </c>
      <c r="C20" s="31">
        <v>308</v>
      </c>
      <c r="D20" s="31">
        <v>81</v>
      </c>
      <c r="E20" s="31">
        <v>73</v>
      </c>
      <c r="F20" s="31">
        <v>223</v>
      </c>
    </row>
    <row r="21" spans="1:6" ht="15" customHeight="1">
      <c r="A21" s="128" t="s">
        <v>189</v>
      </c>
      <c r="B21" s="31">
        <v>-75</v>
      </c>
      <c r="C21" s="31">
        <v>-335</v>
      </c>
      <c r="D21" s="31">
        <v>-193</v>
      </c>
      <c r="E21" s="31">
        <v>-110</v>
      </c>
      <c r="F21" s="31">
        <v>-144</v>
      </c>
    </row>
    <row r="22" spans="1:6" ht="15" customHeight="1">
      <c r="A22" s="128" t="s">
        <v>48</v>
      </c>
      <c r="B22" s="65" t="s">
        <v>77</v>
      </c>
      <c r="C22" s="65" t="s">
        <v>77</v>
      </c>
      <c r="D22" s="65" t="s">
        <v>77</v>
      </c>
      <c r="E22" s="65">
        <v>2</v>
      </c>
      <c r="F22" s="65">
        <v>7</v>
      </c>
    </row>
    <row r="23" spans="1:6" ht="15" customHeight="1">
      <c r="A23" s="52" t="s">
        <v>190</v>
      </c>
      <c r="B23" s="186">
        <v>-336</v>
      </c>
      <c r="C23" s="186">
        <v>-1368</v>
      </c>
      <c r="D23" s="186">
        <v>-1155</v>
      </c>
      <c r="E23" s="186">
        <v>-1145</v>
      </c>
      <c r="F23" s="186">
        <v>-1178</v>
      </c>
    </row>
    <row r="24" spans="1:6" ht="15" customHeight="1">
      <c r="B24" s="31"/>
      <c r="C24" s="31"/>
      <c r="D24" s="31"/>
      <c r="E24" s="31"/>
      <c r="F24" s="31"/>
    </row>
    <row r="25" spans="1:6" ht="15" customHeight="1">
      <c r="B25" s="31"/>
      <c r="C25" s="31"/>
      <c r="D25" s="31"/>
      <c r="E25" s="31"/>
      <c r="F25" s="31"/>
    </row>
    <row r="26" spans="1:6" ht="15" customHeight="1">
      <c r="A26" s="127" t="s">
        <v>284</v>
      </c>
      <c r="B26" s="31"/>
      <c r="C26" s="31"/>
      <c r="D26" s="31"/>
      <c r="E26" s="31"/>
      <c r="F26" s="31"/>
    </row>
    <row r="27" spans="1:6" ht="15" customHeight="1">
      <c r="A27" s="128" t="s">
        <v>8</v>
      </c>
      <c r="B27" s="65" t="s">
        <v>77</v>
      </c>
      <c r="C27" s="65" t="s">
        <v>77</v>
      </c>
      <c r="D27" s="65" t="s">
        <v>77</v>
      </c>
      <c r="E27" s="65" t="s">
        <v>77</v>
      </c>
      <c r="F27" s="65" t="s">
        <v>77</v>
      </c>
    </row>
    <row r="28" spans="1:6" ht="15" customHeight="1">
      <c r="A28" s="128" t="s">
        <v>75</v>
      </c>
      <c r="B28" s="68">
        <v>8812</v>
      </c>
      <c r="C28" s="68">
        <v>8716</v>
      </c>
      <c r="D28" s="68">
        <v>9387</v>
      </c>
      <c r="E28" s="68">
        <v>9108</v>
      </c>
      <c r="F28" s="68">
        <v>10893</v>
      </c>
    </row>
    <row r="29" spans="1:6" ht="15" customHeight="1">
      <c r="A29" s="48" t="s">
        <v>191</v>
      </c>
      <c r="B29" s="68">
        <v>8812</v>
      </c>
      <c r="C29" s="68">
        <v>8716</v>
      </c>
      <c r="D29" s="68">
        <v>9387</v>
      </c>
      <c r="E29" s="68">
        <v>9108</v>
      </c>
      <c r="F29" s="68">
        <v>10893</v>
      </c>
    </row>
    <row r="30" spans="1:6" ht="15" customHeight="1">
      <c r="A30" s="128" t="s">
        <v>80</v>
      </c>
      <c r="B30" s="65" t="s">
        <v>77</v>
      </c>
      <c r="C30" s="65" t="s">
        <v>77</v>
      </c>
      <c r="D30" s="65" t="s">
        <v>77</v>
      </c>
      <c r="E30" s="65" t="s">
        <v>77</v>
      </c>
      <c r="F30" s="65" t="s">
        <v>77</v>
      </c>
    </row>
    <row r="31" spans="1:6" ht="15" customHeight="1">
      <c r="A31" s="128" t="s">
        <v>85</v>
      </c>
      <c r="B31" s="68">
        <v>5742</v>
      </c>
      <c r="C31" s="68">
        <v>5768</v>
      </c>
      <c r="D31" s="68">
        <v>5785</v>
      </c>
      <c r="E31" s="68">
        <v>5711</v>
      </c>
      <c r="F31" s="68">
        <v>5915</v>
      </c>
    </row>
    <row r="32" spans="1:6" ht="15" customHeight="1">
      <c r="A32" s="48" t="s">
        <v>192</v>
      </c>
      <c r="B32" s="68">
        <v>5742</v>
      </c>
      <c r="C32" s="68">
        <v>5768</v>
      </c>
      <c r="D32" s="68">
        <v>5785</v>
      </c>
      <c r="E32" s="68">
        <v>5711</v>
      </c>
      <c r="F32" s="68">
        <v>5915</v>
      </c>
    </row>
    <row r="33" spans="1:6" ht="15" customHeight="1">
      <c r="A33" s="128" t="s">
        <v>193</v>
      </c>
      <c r="B33" s="31">
        <v>1111</v>
      </c>
      <c r="C33" s="31">
        <v>1145</v>
      </c>
      <c r="D33" s="31">
        <v>962</v>
      </c>
      <c r="E33" s="31">
        <v>894</v>
      </c>
      <c r="F33" s="31">
        <v>899</v>
      </c>
    </row>
    <row r="34" spans="1:6" ht="15" customHeight="1">
      <c r="A34" s="52" t="s">
        <v>134</v>
      </c>
      <c r="B34" s="68">
        <v>6922</v>
      </c>
      <c r="C34" s="68">
        <v>6930</v>
      </c>
      <c r="D34" s="68">
        <v>6107</v>
      </c>
      <c r="E34" s="68">
        <v>5903</v>
      </c>
      <c r="F34" s="68">
        <v>5960</v>
      </c>
    </row>
    <row r="36" spans="1:6" ht="15" customHeight="1">
      <c r="A36" s="12" t="s">
        <v>198</v>
      </c>
    </row>
    <row r="37" spans="1:6" ht="15" customHeight="1">
      <c r="A37" s="12" t="s">
        <v>199</v>
      </c>
    </row>
    <row r="38" spans="1:6" ht="15" customHeight="1">
      <c r="A38" s="12"/>
      <c r="B38" s="136"/>
      <c r="C38" s="136"/>
      <c r="D38" s="136"/>
      <c r="E38" s="136"/>
      <c r="F38" s="136"/>
    </row>
    <row r="41" spans="1:6" ht="15" customHeight="1">
      <c r="B41" s="136"/>
      <c r="C41" s="136"/>
      <c r="D41" s="136"/>
      <c r="E41" s="136"/>
      <c r="F41" s="136"/>
    </row>
  </sheetData>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1Q24&amp;C&amp;"Arial,Regular"&amp;8&amp;[14</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pageSetUpPr fitToPage="1"/>
  </sheetPr>
  <dimension ref="A1:H41"/>
  <sheetViews>
    <sheetView zoomScaleNormal="100" zoomScaleSheetLayoutView="100" workbookViewId="0"/>
  </sheetViews>
  <sheetFormatPr defaultRowHeight="15" customHeight="1"/>
  <cols>
    <col min="1" max="1" width="55.7109375" style="128" customWidth="1"/>
    <col min="2" max="5" width="10.7109375" style="128" customWidth="1"/>
    <col min="6" max="6" width="10.7109375" style="144" customWidth="1"/>
    <col min="7" max="16384" width="9.140625" style="128"/>
  </cols>
  <sheetData>
    <row r="1" spans="1:6" ht="15" customHeight="1">
      <c r="A1" s="13" t="s">
        <v>14</v>
      </c>
    </row>
    <row r="2" spans="1:6" ht="19.5" customHeight="1">
      <c r="A2" s="1" t="s">
        <v>201</v>
      </c>
    </row>
    <row r="3" spans="1:6" ht="15.75" customHeight="1" thickBot="1">
      <c r="A3" s="92"/>
    </row>
    <row r="4" spans="1:6" ht="15.75" customHeight="1" thickBot="1">
      <c r="A4" s="43" t="s">
        <v>46</v>
      </c>
      <c r="B4" s="17" t="s">
        <v>326</v>
      </c>
      <c r="C4" s="326">
        <v>2023</v>
      </c>
      <c r="D4" s="326">
        <v>2022</v>
      </c>
      <c r="E4" s="326">
        <v>2021</v>
      </c>
      <c r="F4" s="326">
        <v>2020</v>
      </c>
    </row>
    <row r="5" spans="1:6" ht="15" customHeight="1">
      <c r="A5" s="134"/>
      <c r="B5" s="135"/>
      <c r="C5" s="135"/>
      <c r="D5" s="135"/>
      <c r="E5" s="135"/>
      <c r="F5" s="135"/>
    </row>
    <row r="6" spans="1:6" ht="15" customHeight="1">
      <c r="A6" s="128" t="s">
        <v>6</v>
      </c>
      <c r="B6" s="20">
        <v>59</v>
      </c>
      <c r="C6" s="329">
        <v>207</v>
      </c>
      <c r="D6" s="329">
        <v>47</v>
      </c>
      <c r="E6" s="329">
        <v>11</v>
      </c>
      <c r="F6" s="293">
        <v>37</v>
      </c>
    </row>
    <row r="7" spans="1:6" ht="15" customHeight="1">
      <c r="A7" s="128" t="s">
        <v>50</v>
      </c>
      <c r="B7" s="20">
        <v>840</v>
      </c>
      <c r="C7" s="329">
        <v>3159</v>
      </c>
      <c r="D7" s="329">
        <v>3044</v>
      </c>
      <c r="E7" s="329">
        <v>2638</v>
      </c>
      <c r="F7" s="293">
        <v>1794</v>
      </c>
    </row>
    <row r="8" spans="1:6" ht="15" customHeight="1">
      <c r="A8" s="52" t="s">
        <v>54</v>
      </c>
      <c r="B8" s="74">
        <v>869</v>
      </c>
      <c r="C8" s="74">
        <v>-991</v>
      </c>
      <c r="D8" s="74">
        <v>-2223</v>
      </c>
      <c r="E8" s="74">
        <v>-626</v>
      </c>
      <c r="F8" s="142">
        <v>-887</v>
      </c>
    </row>
    <row r="9" spans="1:6" ht="15" customHeight="1">
      <c r="A9" s="128" t="s">
        <v>55</v>
      </c>
      <c r="B9" s="20">
        <v>1768</v>
      </c>
      <c r="C9" s="329">
        <v>2375</v>
      </c>
      <c r="D9" s="329">
        <v>868</v>
      </c>
      <c r="E9" s="329">
        <v>2023</v>
      </c>
      <c r="F9" s="293">
        <v>944</v>
      </c>
    </row>
    <row r="10" spans="1:6" ht="15" customHeight="1">
      <c r="A10" s="128" t="s">
        <v>185</v>
      </c>
      <c r="B10" s="20">
        <v>-261</v>
      </c>
      <c r="C10" s="329">
        <v>-1006</v>
      </c>
      <c r="D10" s="329">
        <v>-836</v>
      </c>
      <c r="E10" s="329">
        <v>-784</v>
      </c>
      <c r="F10" s="293">
        <v>-772</v>
      </c>
    </row>
    <row r="11" spans="1:6" ht="15" customHeight="1">
      <c r="A11" s="128" t="s">
        <v>186</v>
      </c>
      <c r="B11" s="20">
        <v>-230</v>
      </c>
      <c r="C11" s="329">
        <v>-807</v>
      </c>
      <c r="D11" s="329">
        <v>-612</v>
      </c>
      <c r="E11" s="329">
        <v>-522</v>
      </c>
      <c r="F11" s="293">
        <v>-460</v>
      </c>
    </row>
    <row r="12" spans="1:6" ht="15" customHeight="1">
      <c r="A12" s="128" t="s">
        <v>56</v>
      </c>
      <c r="B12" s="20">
        <v>0</v>
      </c>
      <c r="C12" s="329">
        <v>0</v>
      </c>
      <c r="D12" s="329">
        <v>0</v>
      </c>
      <c r="E12" s="329">
        <v>0</v>
      </c>
      <c r="F12" s="293">
        <v>0</v>
      </c>
    </row>
    <row r="13" spans="1:6" ht="15" customHeight="1">
      <c r="A13" s="128" t="s">
        <v>57</v>
      </c>
      <c r="B13" s="20">
        <v>0</v>
      </c>
      <c r="C13" s="329">
        <v>0</v>
      </c>
      <c r="D13" s="329">
        <v>0</v>
      </c>
      <c r="E13" s="329">
        <v>0</v>
      </c>
      <c r="F13" s="293">
        <v>0</v>
      </c>
    </row>
    <row r="14" spans="1:6" ht="15" customHeight="1">
      <c r="A14" s="128" t="s">
        <v>59</v>
      </c>
      <c r="B14" s="20">
        <v>0</v>
      </c>
      <c r="C14" s="329">
        <v>0</v>
      </c>
      <c r="D14" s="329">
        <v>2</v>
      </c>
      <c r="E14" s="329">
        <v>80</v>
      </c>
      <c r="F14" s="293">
        <v>-1</v>
      </c>
    </row>
    <row r="15" spans="1:6" ht="15" customHeight="1">
      <c r="A15" s="128" t="s">
        <v>187</v>
      </c>
      <c r="B15" s="74">
        <v>0</v>
      </c>
      <c r="C15" s="74">
        <v>0</v>
      </c>
      <c r="D15" s="74">
        <v>0</v>
      </c>
      <c r="E15" s="74">
        <v>0</v>
      </c>
      <c r="F15" s="142">
        <v>0</v>
      </c>
    </row>
    <row r="16" spans="1:6" ht="15" customHeight="1">
      <c r="A16" s="44" t="s">
        <v>144</v>
      </c>
      <c r="B16" s="20">
        <v>1277</v>
      </c>
      <c r="C16" s="329">
        <v>562</v>
      </c>
      <c r="D16" s="329">
        <v>-578</v>
      </c>
      <c r="E16" s="329">
        <v>797</v>
      </c>
      <c r="F16" s="293">
        <v>-289</v>
      </c>
    </row>
    <row r="17" spans="1:6" ht="15" customHeight="1">
      <c r="A17" s="52" t="s">
        <v>334</v>
      </c>
      <c r="B17" s="74">
        <v>-77</v>
      </c>
      <c r="C17" s="74">
        <v>-278</v>
      </c>
      <c r="D17" s="74">
        <v>-320</v>
      </c>
      <c r="E17" s="74">
        <v>-318</v>
      </c>
      <c r="F17" s="142">
        <v>-132</v>
      </c>
    </row>
    <row r="18" spans="1:6" ht="15" customHeight="1">
      <c r="A18" s="127" t="s">
        <v>283</v>
      </c>
      <c r="B18" s="20">
        <v>1200</v>
      </c>
      <c r="C18" s="329">
        <v>284</v>
      </c>
      <c r="D18" s="329">
        <v>-898</v>
      </c>
      <c r="E18" s="329">
        <v>479</v>
      </c>
      <c r="F18" s="141">
        <v>-421</v>
      </c>
    </row>
    <row r="19" spans="1:6" ht="15" customHeight="1">
      <c r="B19" s="20"/>
      <c r="C19" s="329"/>
      <c r="D19" s="329"/>
      <c r="E19" s="329"/>
      <c r="F19" s="146"/>
    </row>
    <row r="20" spans="1:6" ht="15" customHeight="1">
      <c r="A20" s="128" t="s">
        <v>188</v>
      </c>
      <c r="B20" s="20">
        <v>1768</v>
      </c>
      <c r="C20" s="329">
        <v>2375</v>
      </c>
      <c r="D20" s="329">
        <v>868</v>
      </c>
      <c r="E20" s="329">
        <v>2023</v>
      </c>
      <c r="F20" s="293">
        <v>944</v>
      </c>
    </row>
    <row r="21" spans="1:6" ht="15" customHeight="1">
      <c r="A21" s="128" t="s">
        <v>189</v>
      </c>
      <c r="B21" s="20">
        <v>0</v>
      </c>
      <c r="C21" s="329">
        <v>0</v>
      </c>
      <c r="D21" s="329">
        <v>0</v>
      </c>
      <c r="E21" s="329">
        <v>0</v>
      </c>
      <c r="F21" s="293">
        <v>0</v>
      </c>
    </row>
    <row r="22" spans="1:6" ht="15" customHeight="1">
      <c r="A22" s="128" t="s">
        <v>48</v>
      </c>
      <c r="B22" s="20">
        <v>841</v>
      </c>
      <c r="C22" s="329">
        <v>3164</v>
      </c>
      <c r="D22" s="329">
        <v>3049</v>
      </c>
      <c r="E22" s="329">
        <v>2643</v>
      </c>
      <c r="F22" s="293">
        <v>1756</v>
      </c>
    </row>
    <row r="23" spans="1:6" ht="15" customHeight="1">
      <c r="A23" s="52" t="s">
        <v>190</v>
      </c>
      <c r="B23" s="74">
        <v>-4</v>
      </c>
      <c r="C23" s="74">
        <v>-14</v>
      </c>
      <c r="D23" s="74">
        <v>-15</v>
      </c>
      <c r="E23" s="74">
        <v>-11</v>
      </c>
      <c r="F23" s="142">
        <v>-7</v>
      </c>
    </row>
    <row r="24" spans="1:6" ht="15" customHeight="1">
      <c r="B24" s="20"/>
      <c r="C24" s="329"/>
      <c r="D24" s="329"/>
      <c r="E24" s="329"/>
      <c r="F24" s="140"/>
    </row>
    <row r="25" spans="1:6" ht="15" customHeight="1">
      <c r="B25" s="20"/>
      <c r="C25" s="329"/>
      <c r="D25" s="329"/>
      <c r="E25" s="329"/>
      <c r="F25" s="138"/>
    </row>
    <row r="26" spans="1:6" ht="15" customHeight="1">
      <c r="A26" s="127" t="s">
        <v>284</v>
      </c>
      <c r="B26" s="20"/>
      <c r="C26" s="329"/>
      <c r="D26" s="329"/>
      <c r="E26" s="329"/>
      <c r="F26" s="139"/>
    </row>
    <row r="27" spans="1:6" ht="15" customHeight="1">
      <c r="A27" s="128" t="s">
        <v>8</v>
      </c>
      <c r="B27" s="20">
        <v>0</v>
      </c>
      <c r="C27" s="329">
        <v>0</v>
      </c>
      <c r="D27" s="329">
        <v>0</v>
      </c>
      <c r="E27" s="329">
        <v>-309</v>
      </c>
      <c r="F27" s="293">
        <v>0</v>
      </c>
    </row>
    <row r="28" spans="1:6" ht="15" customHeight="1">
      <c r="A28" s="128" t="s">
        <v>75</v>
      </c>
      <c r="B28" s="74">
        <v>1611</v>
      </c>
      <c r="C28" s="74">
        <v>454</v>
      </c>
      <c r="D28" s="74">
        <v>498</v>
      </c>
      <c r="E28" s="74">
        <v>1280</v>
      </c>
      <c r="F28" s="142">
        <v>-203</v>
      </c>
    </row>
    <row r="29" spans="1:6" ht="15" customHeight="1">
      <c r="A29" s="48" t="s">
        <v>191</v>
      </c>
      <c r="B29" s="74">
        <v>1611</v>
      </c>
      <c r="C29" s="74">
        <v>454</v>
      </c>
      <c r="D29" s="74">
        <v>498</v>
      </c>
      <c r="E29" s="74">
        <v>971</v>
      </c>
      <c r="F29" s="143">
        <v>-203</v>
      </c>
    </row>
    <row r="30" spans="1:6" ht="15" customHeight="1">
      <c r="A30" s="128" t="s">
        <v>80</v>
      </c>
      <c r="B30" s="20">
        <v>-3141</v>
      </c>
      <c r="C30" s="329">
        <v>-2965</v>
      </c>
      <c r="D30" s="329">
        <v>-2661</v>
      </c>
      <c r="E30" s="329">
        <v>-3292</v>
      </c>
      <c r="F30" s="293">
        <v>-4672</v>
      </c>
    </row>
    <row r="31" spans="1:6" ht="15" customHeight="1">
      <c r="A31" s="128" t="s">
        <v>85</v>
      </c>
      <c r="B31" s="74">
        <v>1381</v>
      </c>
      <c r="C31" s="74">
        <v>1249</v>
      </c>
      <c r="D31" s="74">
        <v>1274</v>
      </c>
      <c r="E31" s="74">
        <v>2006</v>
      </c>
      <c r="F31" s="142">
        <v>958</v>
      </c>
    </row>
    <row r="32" spans="1:6" ht="15" customHeight="1">
      <c r="A32" s="48" t="s">
        <v>192</v>
      </c>
      <c r="B32" s="74">
        <v>-1760</v>
      </c>
      <c r="C32" s="74">
        <v>-1716</v>
      </c>
      <c r="D32" s="74">
        <v>-1387</v>
      </c>
      <c r="E32" s="74">
        <v>-1286</v>
      </c>
      <c r="F32" s="143">
        <v>-3714</v>
      </c>
    </row>
    <row r="33" spans="1:8" ht="15" customHeight="1">
      <c r="A33" s="128" t="s">
        <v>193</v>
      </c>
      <c r="B33" s="20">
        <v>3371</v>
      </c>
      <c r="C33" s="329">
        <v>2170</v>
      </c>
      <c r="D33" s="329">
        <v>1885</v>
      </c>
      <c r="E33" s="329">
        <v>2257</v>
      </c>
      <c r="F33" s="141">
        <v>3511</v>
      </c>
      <c r="H33" s="249"/>
    </row>
    <row r="34" spans="1:8" ht="15" customHeight="1">
      <c r="A34" s="52" t="s">
        <v>134</v>
      </c>
      <c r="B34" s="74">
        <v>3384</v>
      </c>
      <c r="C34" s="74">
        <v>2924</v>
      </c>
      <c r="D34" s="74">
        <v>1548</v>
      </c>
      <c r="E34" s="74">
        <v>2080</v>
      </c>
      <c r="F34" s="142">
        <v>9739</v>
      </c>
    </row>
    <row r="36" spans="1:8" ht="15" customHeight="1">
      <c r="A36" s="12" t="s">
        <v>198</v>
      </c>
    </row>
    <row r="37" spans="1:8" ht="15" customHeight="1">
      <c r="A37" s="12" t="s">
        <v>199</v>
      </c>
    </row>
    <row r="38" spans="1:8" ht="15" customHeight="1">
      <c r="A38" s="89"/>
      <c r="B38" s="136"/>
      <c r="C38" s="136"/>
      <c r="D38" s="136"/>
      <c r="E38" s="136"/>
      <c r="F38" s="145"/>
    </row>
    <row r="41" spans="1:8" ht="15" customHeight="1">
      <c r="B41" s="136"/>
      <c r="C41" s="136"/>
      <c r="D41" s="136"/>
      <c r="E41" s="136"/>
      <c r="F41" s="145"/>
    </row>
  </sheetData>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1Q24&amp;C&amp;"Arial,Regular"&amp;8&amp;[15</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pageSetUpPr fitToPage="1"/>
  </sheetPr>
  <dimension ref="A1:L65"/>
  <sheetViews>
    <sheetView zoomScaleNormal="100" workbookViewId="0"/>
  </sheetViews>
  <sheetFormatPr defaultRowHeight="15"/>
  <cols>
    <col min="1" max="1" width="45.7109375" style="10" customWidth="1"/>
    <col min="2" max="10" width="9.7109375" style="10" customWidth="1"/>
    <col min="11" max="16384" width="9.140625" style="10"/>
  </cols>
  <sheetData>
    <row r="1" spans="1:12">
      <c r="A1" s="13" t="s">
        <v>14</v>
      </c>
      <c r="B1" s="91"/>
      <c r="C1" s="8"/>
      <c r="D1" s="8"/>
      <c r="E1" s="90"/>
      <c r="F1" s="8"/>
      <c r="G1" s="8"/>
      <c r="H1" s="8"/>
      <c r="I1" s="90"/>
      <c r="J1" s="91"/>
    </row>
    <row r="2" spans="1:12" ht="15.75">
      <c r="A2" s="92" t="s">
        <v>140</v>
      </c>
      <c r="B2" s="15"/>
      <c r="C2" s="15"/>
      <c r="D2" s="15"/>
      <c r="E2" s="15"/>
      <c r="F2" s="15"/>
      <c r="G2" s="15"/>
      <c r="H2" s="15"/>
      <c r="I2" s="15"/>
      <c r="J2" s="15"/>
    </row>
    <row r="3" spans="1:12" ht="15.75" thickBot="1">
      <c r="A3" s="3"/>
      <c r="B3" s="93"/>
      <c r="C3" s="93"/>
      <c r="D3" s="93"/>
      <c r="E3" s="93"/>
      <c r="F3" s="93"/>
      <c r="G3" s="93"/>
      <c r="H3" s="93"/>
      <c r="I3" s="93"/>
      <c r="J3" s="93"/>
    </row>
    <row r="4" spans="1:12" ht="15.75" thickBot="1">
      <c r="A4" s="3"/>
      <c r="B4" s="17" t="s">
        <v>326</v>
      </c>
      <c r="C4" s="326" t="s">
        <v>307</v>
      </c>
      <c r="D4" s="326" t="s">
        <v>297</v>
      </c>
      <c r="E4" s="326" t="s">
        <v>268</v>
      </c>
      <c r="F4" s="93" t="s">
        <v>266</v>
      </c>
      <c r="G4" s="93" t="s">
        <v>246</v>
      </c>
      <c r="H4" s="170" t="s">
        <v>245</v>
      </c>
      <c r="I4" s="93" t="s">
        <v>209</v>
      </c>
      <c r="J4" s="93" t="s">
        <v>207</v>
      </c>
    </row>
    <row r="5" spans="1:12">
      <c r="A5" s="125"/>
      <c r="C5" s="324"/>
      <c r="D5" s="324"/>
      <c r="E5" s="324"/>
      <c r="F5" s="324"/>
      <c r="G5" s="324"/>
      <c r="H5" s="324"/>
      <c r="I5" s="123"/>
      <c r="J5" s="123"/>
    </row>
    <row r="6" spans="1:12">
      <c r="A6" s="18" t="s">
        <v>16</v>
      </c>
      <c r="B6" s="161"/>
      <c r="C6" s="161"/>
      <c r="D6" s="161"/>
      <c r="E6" s="161"/>
      <c r="F6" s="166"/>
      <c r="G6" s="161"/>
      <c r="H6" s="161"/>
      <c r="I6" s="161"/>
      <c r="J6" s="161"/>
    </row>
    <row r="7" spans="1:12">
      <c r="A7" s="21" t="s">
        <v>17</v>
      </c>
      <c r="B7" s="161">
        <v>9.8000000000000004E-2</v>
      </c>
      <c r="C7" s="174">
        <v>0.112</v>
      </c>
      <c r="D7" s="174">
        <v>0.11</v>
      </c>
      <c r="E7" s="174">
        <v>0.115</v>
      </c>
      <c r="F7" s="174">
        <v>0.114</v>
      </c>
      <c r="G7" s="174">
        <v>0.111</v>
      </c>
      <c r="H7" s="174">
        <v>0.14399999999999999</v>
      </c>
      <c r="I7" s="87">
        <v>0.11700000000000001</v>
      </c>
      <c r="J7" s="23">
        <v>0.10199999999999999</v>
      </c>
    </row>
    <row r="8" spans="1:12">
      <c r="A8" s="24" t="s">
        <v>18</v>
      </c>
      <c r="B8" s="160">
        <v>1.2999999999999999E-2</v>
      </c>
      <c r="C8" s="174">
        <v>1.4999999999999999E-2</v>
      </c>
      <c r="D8" s="174">
        <v>1.4999999999999999E-2</v>
      </c>
      <c r="E8" s="174">
        <v>1.6E-2</v>
      </c>
      <c r="F8" s="174">
        <v>1.6E-2</v>
      </c>
      <c r="G8" s="174">
        <v>1.4999999999999999E-2</v>
      </c>
      <c r="H8" s="174">
        <v>0.02</v>
      </c>
      <c r="I8" s="87">
        <v>1.7000000000000001E-2</v>
      </c>
      <c r="J8" s="23">
        <v>1.4999999999999999E-2</v>
      </c>
    </row>
    <row r="9" spans="1:12">
      <c r="A9" s="21" t="s">
        <v>19</v>
      </c>
      <c r="B9" s="167">
        <v>2.75</v>
      </c>
      <c r="C9" s="173">
        <v>3.12</v>
      </c>
      <c r="D9" s="173">
        <v>3.01</v>
      </c>
      <c r="E9" s="173">
        <v>3.08</v>
      </c>
      <c r="F9" s="173">
        <v>3.11</v>
      </c>
      <c r="G9" s="173">
        <v>2.98</v>
      </c>
      <c r="H9" s="173">
        <v>3.68</v>
      </c>
      <c r="I9" s="26">
        <v>2.93</v>
      </c>
      <c r="J9" s="26">
        <v>2.6</v>
      </c>
      <c r="L9" s="248"/>
    </row>
    <row r="10" spans="1:12">
      <c r="A10" s="21" t="s">
        <v>20</v>
      </c>
      <c r="B10" s="161">
        <v>0.93600000000000005</v>
      </c>
      <c r="C10" s="172">
        <v>0.94899999999999995</v>
      </c>
      <c r="D10" s="172">
        <v>0.98499999999999999</v>
      </c>
      <c r="E10" s="172">
        <v>1.0309999999999999</v>
      </c>
      <c r="F10" s="172">
        <v>0.95099999999999996</v>
      </c>
      <c r="G10" s="172">
        <v>1.02</v>
      </c>
      <c r="H10" s="172">
        <v>1.02</v>
      </c>
      <c r="I10" s="96">
        <v>0.97599999999999998</v>
      </c>
      <c r="J10" s="96">
        <v>0.97299999999999998</v>
      </c>
    </row>
    <row r="11" spans="1:12">
      <c r="A11" s="21"/>
      <c r="B11" s="161"/>
      <c r="C11" s="87"/>
      <c r="D11" s="87"/>
      <c r="E11" s="87"/>
      <c r="F11" s="87"/>
      <c r="G11" s="87"/>
      <c r="H11" s="87"/>
      <c r="I11" s="87"/>
      <c r="J11" s="87"/>
    </row>
    <row r="12" spans="1:12">
      <c r="A12" s="18" t="s">
        <v>21</v>
      </c>
      <c r="B12" s="161"/>
      <c r="C12" s="161"/>
      <c r="D12" s="161"/>
      <c r="E12" s="161"/>
      <c r="F12" s="161"/>
      <c r="G12" s="161"/>
      <c r="H12" s="161"/>
      <c r="I12" s="161"/>
      <c r="J12" s="23"/>
    </row>
    <row r="13" spans="1:12">
      <c r="A13" s="21" t="s">
        <v>22</v>
      </c>
      <c r="B13" s="161">
        <v>0.03</v>
      </c>
      <c r="C13" s="174">
        <v>2.9000000000000001E-2</v>
      </c>
      <c r="D13" s="174">
        <v>2.9000000000000001E-2</v>
      </c>
      <c r="E13" s="174">
        <v>3.2000000000000001E-2</v>
      </c>
      <c r="F13" s="174">
        <v>3.2000000000000001E-2</v>
      </c>
      <c r="G13" s="174">
        <v>3.1E-2</v>
      </c>
      <c r="H13" s="174">
        <v>0.03</v>
      </c>
      <c r="I13" s="87">
        <v>2.9000000000000001E-2</v>
      </c>
      <c r="J13" s="23">
        <v>2.5999999999999999E-2</v>
      </c>
    </row>
    <row r="14" spans="1:12">
      <c r="A14" s="28"/>
      <c r="B14" s="161"/>
      <c r="C14" s="174"/>
      <c r="D14" s="174"/>
      <c r="E14" s="174"/>
      <c r="F14" s="174"/>
      <c r="G14" s="174"/>
      <c r="H14" s="174"/>
      <c r="I14" s="174"/>
      <c r="J14" s="174"/>
    </row>
    <row r="15" spans="1:12">
      <c r="A15" s="18" t="s">
        <v>23</v>
      </c>
      <c r="B15" s="162"/>
      <c r="C15" s="171"/>
      <c r="D15" s="171"/>
      <c r="E15" s="171"/>
      <c r="F15" s="171"/>
      <c r="G15" s="171"/>
      <c r="H15" s="171"/>
      <c r="I15" s="79"/>
      <c r="J15" s="23"/>
    </row>
    <row r="16" spans="1:12">
      <c r="A16" s="21" t="s">
        <v>271</v>
      </c>
      <c r="B16" s="161">
        <v>0.44900000000000001</v>
      </c>
      <c r="C16" s="174">
        <v>0.42699999999999999</v>
      </c>
      <c r="D16" s="174">
        <v>0.39</v>
      </c>
      <c r="E16" s="174">
        <v>0.42599999999999999</v>
      </c>
      <c r="F16" s="203">
        <v>0.42099999999999999</v>
      </c>
      <c r="G16" s="174">
        <v>0.40600000000000003</v>
      </c>
      <c r="H16" s="174">
        <v>0.36299999999999999</v>
      </c>
      <c r="I16" s="87">
        <v>0.42699999999999999</v>
      </c>
      <c r="J16" s="23">
        <v>0.47599999999999998</v>
      </c>
    </row>
    <row r="17" spans="1:12">
      <c r="A17" s="21" t="s">
        <v>272</v>
      </c>
      <c r="B17" s="159">
        <v>1.84E-2</v>
      </c>
      <c r="C17" s="181">
        <v>1.72E-2</v>
      </c>
      <c r="D17" s="181">
        <v>1.49E-2</v>
      </c>
      <c r="E17" s="181">
        <v>1.7000000000000001E-2</v>
      </c>
      <c r="F17" s="181">
        <v>1.7999999999999999E-2</v>
      </c>
      <c r="G17" s="181">
        <v>1.7399999999999999E-2</v>
      </c>
      <c r="H17" s="181">
        <v>1.41E-2</v>
      </c>
      <c r="I17" s="94">
        <v>1.6799999999999999E-2</v>
      </c>
      <c r="J17" s="30">
        <v>1.6799999999999999E-2</v>
      </c>
    </row>
    <row r="18" spans="1:12">
      <c r="A18" s="21" t="s">
        <v>273</v>
      </c>
      <c r="B18" s="184">
        <v>2.3E-3</v>
      </c>
      <c r="C18" s="183">
        <v>3.3E-3</v>
      </c>
      <c r="D18" s="183">
        <v>1.9E-3</v>
      </c>
      <c r="E18" s="183">
        <v>-4.0000000000000001E-3</v>
      </c>
      <c r="F18" s="183">
        <v>2.2000000000000001E-3</v>
      </c>
      <c r="G18" s="183">
        <v>2.2000000000000001E-3</v>
      </c>
      <c r="H18" s="183">
        <v>-4.0000000000000001E-3</v>
      </c>
      <c r="I18" s="183">
        <v>-2E-3</v>
      </c>
      <c r="J18" s="183">
        <v>-1.6999999999999999E-3</v>
      </c>
    </row>
    <row r="19" spans="1:12">
      <c r="A19" s="21" t="s">
        <v>278</v>
      </c>
      <c r="B19" s="158">
        <v>775</v>
      </c>
      <c r="C19" s="158">
        <v>764</v>
      </c>
      <c r="D19" s="158">
        <v>756</v>
      </c>
      <c r="E19" s="158">
        <v>732</v>
      </c>
      <c r="F19" s="158">
        <v>740</v>
      </c>
      <c r="G19" s="158">
        <v>739</v>
      </c>
      <c r="H19" s="158">
        <v>742</v>
      </c>
      <c r="I19" s="31">
        <v>740</v>
      </c>
      <c r="J19" s="31">
        <v>741</v>
      </c>
    </row>
    <row r="20" spans="1:12">
      <c r="A20" s="21" t="s">
        <v>279</v>
      </c>
      <c r="B20" s="158">
        <v>735</v>
      </c>
      <c r="C20" s="158">
        <v>725</v>
      </c>
      <c r="D20" s="158">
        <v>716</v>
      </c>
      <c r="E20" s="158">
        <v>691</v>
      </c>
      <c r="F20" s="158">
        <v>701</v>
      </c>
      <c r="G20" s="158">
        <v>700</v>
      </c>
      <c r="H20" s="158">
        <v>704</v>
      </c>
      <c r="I20" s="31">
        <v>702</v>
      </c>
      <c r="J20" s="31">
        <v>706</v>
      </c>
    </row>
    <row r="21" spans="1:12">
      <c r="A21" s="21"/>
      <c r="B21" s="158"/>
      <c r="C21" s="158"/>
      <c r="D21" s="158"/>
      <c r="E21" s="158"/>
      <c r="F21" s="158"/>
      <c r="G21" s="158"/>
      <c r="H21" s="158"/>
      <c r="I21" s="31"/>
      <c r="J21" s="95"/>
    </row>
    <row r="22" spans="1:12">
      <c r="A22" s="18" t="s">
        <v>141</v>
      </c>
      <c r="B22" s="171"/>
      <c r="C22" s="171"/>
      <c r="D22" s="171"/>
      <c r="E22" s="171"/>
      <c r="F22" s="171"/>
      <c r="G22" s="171"/>
      <c r="H22" s="171"/>
      <c r="I22" s="79"/>
      <c r="J22" s="38"/>
    </row>
    <row r="23" spans="1:12">
      <c r="A23" s="21" t="s">
        <v>26</v>
      </c>
      <c r="B23" s="158">
        <v>1248295</v>
      </c>
      <c r="C23" s="158">
        <v>1223426</v>
      </c>
      <c r="D23" s="158">
        <v>1210499</v>
      </c>
      <c r="E23" s="158">
        <v>1237758</v>
      </c>
      <c r="F23" s="158">
        <v>1218999</v>
      </c>
      <c r="G23" s="158">
        <v>1186639</v>
      </c>
      <c r="H23" s="158">
        <v>1153047</v>
      </c>
      <c r="I23" s="31">
        <v>1153677</v>
      </c>
      <c r="J23" s="31">
        <v>1107893</v>
      </c>
      <c r="L23" s="122"/>
    </row>
    <row r="24" spans="1:12">
      <c r="A24" s="21" t="s">
        <v>280</v>
      </c>
      <c r="B24" s="157">
        <v>0.56999999999999995</v>
      </c>
      <c r="C24" s="161">
        <v>0.56999999999999995</v>
      </c>
      <c r="D24" s="161">
        <v>0.57999999999999996</v>
      </c>
      <c r="E24" s="161">
        <v>0.57999999999999996</v>
      </c>
      <c r="F24" s="161">
        <v>0.61</v>
      </c>
      <c r="G24" s="161">
        <v>0.6</v>
      </c>
      <c r="H24" s="161">
        <v>0.6</v>
      </c>
      <c r="I24" s="22">
        <v>0.65</v>
      </c>
      <c r="J24" s="25">
        <v>0.65</v>
      </c>
    </row>
    <row r="25" spans="1:12">
      <c r="A25" s="21" t="s">
        <v>27</v>
      </c>
      <c r="B25" s="157">
        <v>0.61799999999999999</v>
      </c>
      <c r="C25" s="157">
        <v>0.61699999999999999</v>
      </c>
      <c r="D25" s="157">
        <v>0.6</v>
      </c>
      <c r="E25" s="157">
        <v>0.63700000000000001</v>
      </c>
      <c r="F25" s="157">
        <v>0.64773352755022462</v>
      </c>
      <c r="G25" s="157">
        <v>0.63800000000000001</v>
      </c>
      <c r="H25" s="157">
        <v>0.65400000000000003</v>
      </c>
      <c r="I25" s="23">
        <v>0.69099999999999995</v>
      </c>
      <c r="J25" s="25">
        <v>0.65400000000000003</v>
      </c>
    </row>
    <row r="26" spans="1:12">
      <c r="A26" s="21" t="s">
        <v>281</v>
      </c>
      <c r="B26" s="157">
        <v>1.9E-2</v>
      </c>
      <c r="C26" s="157">
        <v>1.7999999999999999E-2</v>
      </c>
      <c r="D26" s="157">
        <v>1.7999999999999999E-2</v>
      </c>
      <c r="E26" s="157">
        <v>1.7000000000000001E-2</v>
      </c>
      <c r="F26" s="157">
        <v>1.7000000000000001E-2</v>
      </c>
      <c r="G26" s="157">
        <v>1.7999999999999999E-2</v>
      </c>
      <c r="H26" s="157">
        <v>1.7000000000000001E-2</v>
      </c>
      <c r="I26" s="23">
        <v>1.7999999999999999E-2</v>
      </c>
      <c r="J26" s="25">
        <v>1.7999999999999999E-2</v>
      </c>
    </row>
    <row r="27" spans="1:12">
      <c r="A27" s="21" t="s">
        <v>28</v>
      </c>
      <c r="B27" s="157">
        <v>0.19800000000000001</v>
      </c>
      <c r="C27" s="157">
        <v>0.217</v>
      </c>
      <c r="D27" s="157">
        <v>0.23499999999999999</v>
      </c>
      <c r="E27" s="157">
        <v>0.253</v>
      </c>
      <c r="F27" s="157">
        <v>0.251</v>
      </c>
      <c r="G27" s="157">
        <v>0.26500000000000001</v>
      </c>
      <c r="H27" s="157">
        <v>0.25700000000000001</v>
      </c>
      <c r="I27" s="23">
        <v>0.20699999999999999</v>
      </c>
      <c r="J27" s="25">
        <v>0.192</v>
      </c>
    </row>
    <row r="28" spans="1:12">
      <c r="A28" s="21"/>
      <c r="B28" s="23"/>
      <c r="C28" s="156"/>
      <c r="D28" s="156"/>
      <c r="E28" s="156"/>
      <c r="F28" s="156"/>
      <c r="G28" s="156"/>
      <c r="H28" s="156"/>
      <c r="I28" s="156"/>
      <c r="J28" s="156"/>
    </row>
    <row r="29" spans="1:12">
      <c r="A29" s="18" t="s">
        <v>29</v>
      </c>
      <c r="B29" s="162"/>
      <c r="C29" s="162"/>
      <c r="D29" s="162"/>
      <c r="E29" s="162"/>
      <c r="F29" s="162"/>
      <c r="G29" s="162"/>
      <c r="H29" s="162"/>
      <c r="I29" s="19"/>
      <c r="J29" s="23"/>
    </row>
    <row r="30" spans="1:12">
      <c r="A30" s="21" t="s">
        <v>30</v>
      </c>
      <c r="B30" s="157">
        <v>0.13100000000000001</v>
      </c>
      <c r="C30" s="157">
        <f>+'Balance sheet 5Y'!C36/'Balance sheet 5Y'!C18</f>
        <v>0.1419686938852362</v>
      </c>
      <c r="D30" s="157">
        <v>0.13400000000000001</v>
      </c>
      <c r="E30" s="157">
        <v>0.13500000000000001</v>
      </c>
      <c r="F30" s="157">
        <v>0.13600000000000001</v>
      </c>
      <c r="G30" s="157">
        <v>0.14000000000000001</v>
      </c>
      <c r="H30" s="157">
        <v>0.13700000000000001</v>
      </c>
      <c r="I30" s="23">
        <v>0.14199999999999999</v>
      </c>
      <c r="J30" s="25">
        <v>0.13600000000000001</v>
      </c>
    </row>
    <row r="31" spans="1:12">
      <c r="A31" s="28"/>
      <c r="B31" s="157"/>
      <c r="C31" s="157"/>
      <c r="D31" s="157"/>
      <c r="E31" s="157"/>
      <c r="F31" s="157"/>
      <c r="G31" s="157"/>
      <c r="H31" s="157"/>
      <c r="I31" s="23"/>
      <c r="J31" s="23"/>
    </row>
    <row r="32" spans="1:12">
      <c r="A32" s="18" t="s">
        <v>31</v>
      </c>
      <c r="B32" s="162"/>
      <c r="C32" s="162"/>
      <c r="D32" s="162"/>
      <c r="E32" s="162"/>
      <c r="F32" s="162"/>
      <c r="G32" s="162"/>
      <c r="H32" s="171"/>
      <c r="I32" s="79"/>
      <c r="J32" s="23"/>
    </row>
    <row r="33" spans="1:10">
      <c r="A33" s="21" t="s">
        <v>36</v>
      </c>
      <c r="B33" s="155">
        <v>1.27</v>
      </c>
      <c r="C33" s="155">
        <v>1.24</v>
      </c>
      <c r="D33" s="155">
        <v>1.2</v>
      </c>
      <c r="E33" s="155">
        <v>1.19</v>
      </c>
      <c r="F33" s="155">
        <v>1.1499999999999999</v>
      </c>
      <c r="G33" s="155">
        <v>1.18</v>
      </c>
      <c r="H33" s="155">
        <v>1.27</v>
      </c>
      <c r="I33" s="32">
        <v>1.18</v>
      </c>
      <c r="J33" s="97">
        <v>1.23</v>
      </c>
    </row>
    <row r="34" spans="1:10">
      <c r="A34" s="21" t="s">
        <v>37</v>
      </c>
      <c r="B34" s="155" t="s">
        <v>77</v>
      </c>
      <c r="C34" s="155" t="s">
        <v>77</v>
      </c>
      <c r="D34" s="155">
        <v>2.9</v>
      </c>
      <c r="E34" s="155">
        <v>2.48</v>
      </c>
      <c r="F34" s="155">
        <v>2.19</v>
      </c>
      <c r="G34" s="155">
        <v>1.98</v>
      </c>
      <c r="H34" s="155">
        <v>2.57</v>
      </c>
      <c r="I34" s="32">
        <v>1.82</v>
      </c>
      <c r="J34" s="97">
        <v>1.92</v>
      </c>
    </row>
    <row r="35" spans="1:10">
      <c r="A35" s="21" t="s">
        <v>142</v>
      </c>
      <c r="B35" s="155">
        <v>1.9</v>
      </c>
      <c r="C35" s="155">
        <v>1.95</v>
      </c>
      <c r="D35" s="155">
        <v>2.4700000000000002</v>
      </c>
      <c r="E35" s="155">
        <v>2.59</v>
      </c>
      <c r="F35" s="155">
        <v>1.71</v>
      </c>
      <c r="G35" s="155">
        <v>2.0499999999999998</v>
      </c>
      <c r="H35" s="155">
        <v>3.71</v>
      </c>
      <c r="I35" s="32">
        <v>1.47</v>
      </c>
      <c r="J35" s="97">
        <v>1.95</v>
      </c>
    </row>
    <row r="36" spans="1:10">
      <c r="A36" s="21" t="s">
        <v>33</v>
      </c>
      <c r="B36" s="155">
        <v>1.01</v>
      </c>
      <c r="C36" s="155">
        <v>1.1499999999999999</v>
      </c>
      <c r="D36" s="155">
        <v>1.22</v>
      </c>
      <c r="E36" s="155">
        <v>1.45</v>
      </c>
      <c r="F36" s="155">
        <v>1.21</v>
      </c>
      <c r="G36" s="155">
        <v>1.0900000000000001</v>
      </c>
      <c r="H36" s="155">
        <v>1.19</v>
      </c>
      <c r="I36" s="32">
        <v>1.25</v>
      </c>
      <c r="J36" s="97">
        <v>1.29</v>
      </c>
    </row>
    <row r="37" spans="1:10">
      <c r="A37" s="128" t="s">
        <v>285</v>
      </c>
      <c r="B37" s="155">
        <v>4.04</v>
      </c>
      <c r="C37" s="155">
        <v>6.63</v>
      </c>
      <c r="D37" s="155">
        <v>7.77</v>
      </c>
      <c r="E37" s="32">
        <v>3.33</v>
      </c>
      <c r="F37" s="32" t="s">
        <v>77</v>
      </c>
      <c r="G37" s="32" t="s">
        <v>77</v>
      </c>
      <c r="H37" s="32" t="s">
        <v>77</v>
      </c>
      <c r="I37" s="32" t="s">
        <v>77</v>
      </c>
      <c r="J37" s="97" t="s">
        <v>77</v>
      </c>
    </row>
    <row r="38" spans="1:10">
      <c r="A38" s="128" t="s">
        <v>35</v>
      </c>
      <c r="B38" s="32" t="s">
        <v>77</v>
      </c>
      <c r="C38" s="32" t="s">
        <v>77</v>
      </c>
      <c r="D38" s="32" t="s">
        <v>77</v>
      </c>
      <c r="E38" s="155" t="s">
        <v>77</v>
      </c>
      <c r="F38" s="155">
        <v>2.89</v>
      </c>
      <c r="G38" s="155">
        <v>4.92</v>
      </c>
      <c r="H38" s="155">
        <v>4.21</v>
      </c>
      <c r="I38" s="32">
        <v>2.4</v>
      </c>
      <c r="J38" s="97">
        <v>2.35</v>
      </c>
    </row>
    <row r="39" spans="1:10" s="230" customFormat="1">
      <c r="A39" s="233" t="s">
        <v>38</v>
      </c>
      <c r="B39" s="161">
        <v>0.20300000000000001</v>
      </c>
      <c r="C39" s="161">
        <v>0.188</v>
      </c>
      <c r="D39" s="22">
        <v>0.21199999999999999</v>
      </c>
      <c r="E39" s="22">
        <v>0.21199999999999999</v>
      </c>
      <c r="F39" s="22">
        <v>0.19900000000000001</v>
      </c>
      <c r="G39" s="22">
        <v>0.184</v>
      </c>
      <c r="H39" s="22">
        <v>0.188</v>
      </c>
      <c r="I39" s="22">
        <v>0.184</v>
      </c>
      <c r="J39" s="22">
        <v>0.189</v>
      </c>
    </row>
    <row r="40" spans="1:10">
      <c r="A40" s="24" t="s">
        <v>39</v>
      </c>
      <c r="B40" s="155">
        <v>1.42</v>
      </c>
      <c r="C40" s="155">
        <v>1.44</v>
      </c>
      <c r="D40" s="32">
        <v>1.4</v>
      </c>
      <c r="E40" s="32">
        <v>1.52</v>
      </c>
      <c r="F40" s="32">
        <v>1.52</v>
      </c>
      <c r="G40" s="32">
        <v>1.5</v>
      </c>
      <c r="H40" s="32">
        <v>1.48</v>
      </c>
      <c r="I40" s="32">
        <v>1.52</v>
      </c>
      <c r="J40" s="32">
        <v>1.45</v>
      </c>
    </row>
    <row r="41" spans="1:10">
      <c r="A41" s="24"/>
      <c r="B41" s="157"/>
      <c r="C41" s="23"/>
      <c r="D41" s="23"/>
      <c r="E41" s="23"/>
      <c r="F41" s="23"/>
      <c r="G41" s="23"/>
      <c r="H41" s="23"/>
      <c r="I41" s="149"/>
      <c r="J41" s="149"/>
    </row>
    <row r="42" spans="1:10">
      <c r="A42" s="127" t="s">
        <v>40</v>
      </c>
      <c r="B42" s="154"/>
      <c r="C42" s="35"/>
      <c r="D42" s="35"/>
      <c r="E42" s="35"/>
      <c r="F42" s="35"/>
      <c r="G42" s="35"/>
      <c r="H42" s="35"/>
      <c r="I42" s="79"/>
      <c r="J42" s="79"/>
    </row>
    <row r="43" spans="1:10">
      <c r="A43" s="128" t="s">
        <v>320</v>
      </c>
      <c r="B43" s="161">
        <v>0.19900000000000001</v>
      </c>
      <c r="C43" s="161">
        <v>0.214</v>
      </c>
      <c r="D43" s="22">
        <v>0.20899999999999999</v>
      </c>
      <c r="E43" s="22">
        <v>0.2</v>
      </c>
      <c r="F43" s="22">
        <v>0.19900000000000001</v>
      </c>
      <c r="G43" s="22">
        <v>0.188</v>
      </c>
      <c r="H43" s="22">
        <v>0.182</v>
      </c>
      <c r="I43" s="22">
        <v>0.182</v>
      </c>
      <c r="J43" s="22">
        <v>0.188</v>
      </c>
    </row>
    <row r="44" spans="1:10">
      <c r="A44" s="128" t="s">
        <v>321</v>
      </c>
      <c r="B44" s="161">
        <v>0.20899999999999999</v>
      </c>
      <c r="C44" s="161">
        <v>0.22500000000000001</v>
      </c>
      <c r="D44" s="22">
        <v>0.219</v>
      </c>
      <c r="E44" s="22">
        <v>0.20899999999999999</v>
      </c>
      <c r="F44" s="22">
        <v>0.20799999999999999</v>
      </c>
      <c r="G44" s="22">
        <v>0.19800000000000001</v>
      </c>
      <c r="H44" s="22">
        <v>0.192</v>
      </c>
      <c r="I44" s="22">
        <v>0.192</v>
      </c>
      <c r="J44" s="22">
        <v>0.19900000000000001</v>
      </c>
    </row>
    <row r="45" spans="1:10">
      <c r="A45" s="128" t="s">
        <v>322</v>
      </c>
      <c r="B45" s="161">
        <v>0.23599999999999999</v>
      </c>
      <c r="C45" s="161">
        <v>0.253</v>
      </c>
      <c r="D45" s="22">
        <v>0.246</v>
      </c>
      <c r="E45" s="22">
        <v>0.23200000000000001</v>
      </c>
      <c r="F45" s="22">
        <v>0.23200000000000001</v>
      </c>
      <c r="G45" s="22">
        <v>0.222</v>
      </c>
      <c r="H45" s="22">
        <v>0.214</v>
      </c>
      <c r="I45" s="22">
        <v>0.215</v>
      </c>
      <c r="J45" s="22">
        <v>0.22500000000000001</v>
      </c>
    </row>
    <row r="46" spans="1:10">
      <c r="A46" s="128" t="s">
        <v>323</v>
      </c>
      <c r="B46" s="161">
        <v>0.126</v>
      </c>
      <c r="C46" s="161">
        <v>0.13400000000000001</v>
      </c>
      <c r="D46" s="22">
        <v>0.127</v>
      </c>
      <c r="E46" s="22">
        <v>0.128</v>
      </c>
      <c r="F46" s="22">
        <v>0.129</v>
      </c>
      <c r="G46" s="22">
        <v>0.121</v>
      </c>
      <c r="H46" s="22">
        <v>0.11899999999999999</v>
      </c>
      <c r="I46" s="22">
        <v>0.125</v>
      </c>
      <c r="J46" s="22">
        <v>0.124</v>
      </c>
    </row>
    <row r="47" spans="1:10">
      <c r="A47" s="128" t="s">
        <v>308</v>
      </c>
      <c r="B47" s="161">
        <v>0.39100000000000001</v>
      </c>
      <c r="C47" s="161">
        <v>0.41299999999999998</v>
      </c>
      <c r="D47" s="22">
        <v>0.39200000000000002</v>
      </c>
      <c r="E47" s="22">
        <v>0.38400000000000001</v>
      </c>
      <c r="F47" s="22">
        <v>0.33200000000000002</v>
      </c>
      <c r="G47" s="22">
        <v>0.34499999999999997</v>
      </c>
      <c r="H47" s="32" t="s">
        <v>77</v>
      </c>
      <c r="I47" s="32" t="s">
        <v>77</v>
      </c>
      <c r="J47" s="32" t="s">
        <v>77</v>
      </c>
    </row>
    <row r="48" spans="1:10">
      <c r="A48" s="128" t="s">
        <v>41</v>
      </c>
      <c r="B48" s="158">
        <v>1015161</v>
      </c>
      <c r="C48" s="158">
        <v>977032</v>
      </c>
      <c r="D48" s="31">
        <v>986355</v>
      </c>
      <c r="E48" s="31">
        <v>1015197</v>
      </c>
      <c r="F48" s="31">
        <v>1004978</v>
      </c>
      <c r="G48" s="31">
        <v>999491</v>
      </c>
      <c r="H48" s="31">
        <v>1012986</v>
      </c>
      <c r="I48" s="31">
        <v>992883</v>
      </c>
      <c r="J48" s="31">
        <v>945321</v>
      </c>
    </row>
    <row r="49" spans="1:10">
      <c r="A49" s="21"/>
      <c r="B49" s="38"/>
      <c r="C49" s="38"/>
      <c r="D49" s="38"/>
      <c r="E49" s="38"/>
      <c r="F49" s="38"/>
      <c r="G49" s="38"/>
      <c r="H49" s="38"/>
      <c r="I49" s="38"/>
      <c r="J49" s="38"/>
    </row>
    <row r="50" spans="1:10">
      <c r="A50" s="12" t="s">
        <v>206</v>
      </c>
      <c r="B50" s="24"/>
      <c r="C50" s="23"/>
      <c r="D50" s="23"/>
      <c r="E50" s="24"/>
      <c r="F50" s="23"/>
      <c r="G50" s="23"/>
      <c r="H50" s="23"/>
      <c r="I50" s="24"/>
      <c r="J50" s="98"/>
    </row>
    <row r="51" spans="1:10">
      <c r="A51" s="12" t="s">
        <v>42</v>
      </c>
      <c r="B51" s="21"/>
      <c r="C51" s="37"/>
      <c r="D51" s="37"/>
      <c r="E51" s="24"/>
      <c r="F51" s="37"/>
      <c r="G51" s="37"/>
      <c r="H51" s="37"/>
      <c r="I51" s="24"/>
      <c r="J51" s="21"/>
    </row>
    <row r="52" spans="1:10">
      <c r="A52" s="39" t="s">
        <v>43</v>
      </c>
      <c r="B52" s="21"/>
      <c r="C52" s="23"/>
      <c r="D52" s="23"/>
      <c r="E52" s="24"/>
      <c r="F52" s="23"/>
      <c r="G52" s="23"/>
      <c r="H52" s="23"/>
      <c r="I52" s="24"/>
      <c r="J52" s="21"/>
    </row>
    <row r="53" spans="1:10">
      <c r="A53" s="39" t="s">
        <v>333</v>
      </c>
      <c r="B53" s="128"/>
      <c r="C53" s="23"/>
      <c r="D53" s="23"/>
      <c r="E53" s="24"/>
      <c r="F53" s="23"/>
      <c r="G53" s="23"/>
      <c r="H53" s="23"/>
      <c r="I53" s="24"/>
      <c r="J53" s="128"/>
    </row>
    <row r="54" spans="1:10">
      <c r="A54" s="39" t="s">
        <v>282</v>
      </c>
    </row>
    <row r="55" spans="1:10">
      <c r="A55" s="12" t="s">
        <v>274</v>
      </c>
      <c r="B55" s="8"/>
      <c r="C55" s="7"/>
      <c r="D55" s="7"/>
      <c r="E55" s="99"/>
      <c r="F55" s="7"/>
      <c r="G55" s="7"/>
      <c r="H55" s="7"/>
      <c r="I55" s="99"/>
      <c r="J55" s="8"/>
    </row>
    <row r="56" spans="1:10">
      <c r="A56" s="12" t="s">
        <v>275</v>
      </c>
      <c r="B56" s="23"/>
      <c r="C56" s="8"/>
      <c r="D56" s="8"/>
      <c r="E56" s="22"/>
      <c r="F56" s="8"/>
      <c r="G56" s="8"/>
      <c r="H56" s="23"/>
      <c r="I56" s="23"/>
      <c r="J56" s="23"/>
    </row>
    <row r="57" spans="1:10">
      <c r="A57" s="12" t="s">
        <v>276</v>
      </c>
      <c r="B57" s="8"/>
      <c r="C57" s="8"/>
      <c r="D57" s="8"/>
      <c r="E57" s="99"/>
      <c r="F57" s="8"/>
      <c r="G57" s="8"/>
      <c r="H57" s="8"/>
      <c r="I57" s="99"/>
      <c r="J57" s="8"/>
    </row>
    <row r="58" spans="1:10">
      <c r="A58" s="12" t="s">
        <v>44</v>
      </c>
      <c r="B58" s="8"/>
      <c r="C58" s="8"/>
      <c r="D58" s="8"/>
      <c r="E58" s="99"/>
      <c r="F58" s="8"/>
      <c r="G58" s="8"/>
      <c r="H58" s="8"/>
      <c r="I58" s="99"/>
      <c r="J58" s="8"/>
    </row>
    <row r="59" spans="1:10">
      <c r="A59" s="12" t="s">
        <v>277</v>
      </c>
      <c r="B59" s="8"/>
      <c r="C59" s="8"/>
      <c r="D59" s="8"/>
      <c r="E59" s="99"/>
      <c r="F59" s="8"/>
      <c r="G59" s="8"/>
      <c r="H59" s="8"/>
      <c r="I59" s="99"/>
      <c r="J59" s="8"/>
    </row>
    <row r="60" spans="1:10">
      <c r="A60" s="232" t="s">
        <v>324</v>
      </c>
      <c r="B60" s="8"/>
      <c r="C60" s="8"/>
      <c r="D60" s="8"/>
      <c r="E60" s="99"/>
      <c r="F60" s="8"/>
      <c r="G60" s="8"/>
      <c r="H60" s="8"/>
      <c r="I60" s="99"/>
      <c r="J60" s="8"/>
    </row>
    <row r="61" spans="1:10">
      <c r="A61" s="232" t="s">
        <v>303</v>
      </c>
      <c r="B61" s="8"/>
      <c r="C61" s="8"/>
      <c r="D61" s="8"/>
      <c r="E61" s="99"/>
      <c r="F61" s="8"/>
      <c r="G61" s="8"/>
      <c r="H61" s="8"/>
      <c r="I61" s="99"/>
      <c r="J61" s="8"/>
    </row>
    <row r="62" spans="1:10">
      <c r="A62" s="230"/>
    </row>
    <row r="64" spans="1:10">
      <c r="A64" s="39"/>
    </row>
    <row r="65" spans="1:1">
      <c r="A65" s="39"/>
    </row>
  </sheetData>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1Q24&amp;C&amp;"Arial,Regular"&amp;8&amp;[16</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pageSetUpPr fitToPage="1"/>
  </sheetPr>
  <dimension ref="A1:L42"/>
  <sheetViews>
    <sheetView zoomScaleNormal="100" zoomScaleSheetLayoutView="100" workbookViewId="0"/>
  </sheetViews>
  <sheetFormatPr defaultRowHeight="15"/>
  <cols>
    <col min="1" max="1" width="55.7109375" style="10" customWidth="1"/>
    <col min="2" max="10" width="10.7109375" style="10" customWidth="1"/>
    <col min="11" max="16384" width="9.140625" style="10"/>
  </cols>
  <sheetData>
    <row r="1" spans="1:11">
      <c r="A1" s="13" t="s">
        <v>14</v>
      </c>
      <c r="B1" s="41"/>
      <c r="C1" s="41"/>
      <c r="D1" s="6"/>
      <c r="E1" s="6"/>
      <c r="F1" s="6"/>
      <c r="G1" s="6"/>
      <c r="H1" s="41"/>
      <c r="I1" s="41"/>
      <c r="J1" s="41"/>
    </row>
    <row r="2" spans="1:11" ht="15.75">
      <c r="A2" s="92" t="s">
        <v>143</v>
      </c>
      <c r="B2" s="15"/>
      <c r="C2" s="15"/>
      <c r="D2" s="15"/>
      <c r="E2" s="15"/>
      <c r="F2" s="15"/>
      <c r="G2" s="15"/>
      <c r="H2" s="15"/>
      <c r="I2" s="15"/>
      <c r="J2" s="15"/>
    </row>
    <row r="3" spans="1:11" ht="16.5" thickBot="1">
      <c r="A3" s="92"/>
      <c r="B3" s="15"/>
      <c r="C3" s="15"/>
      <c r="D3" s="15"/>
      <c r="E3" s="15"/>
      <c r="F3" s="15"/>
      <c r="G3" s="15"/>
      <c r="H3" s="15"/>
      <c r="I3" s="15"/>
      <c r="J3" s="15"/>
    </row>
    <row r="4" spans="1:11" ht="15.75" thickBot="1">
      <c r="A4" s="43" t="s">
        <v>46</v>
      </c>
      <c r="B4" s="17" t="s">
        <v>326</v>
      </c>
      <c r="C4" s="326" t="s">
        <v>307</v>
      </c>
      <c r="D4" s="326" t="s">
        <v>297</v>
      </c>
      <c r="E4" s="326" t="s">
        <v>268</v>
      </c>
      <c r="F4" s="326" t="s">
        <v>266</v>
      </c>
      <c r="G4" s="326" t="s">
        <v>246</v>
      </c>
      <c r="H4" s="326" t="s">
        <v>245</v>
      </c>
      <c r="I4" s="326" t="s">
        <v>209</v>
      </c>
      <c r="J4" s="326" t="s">
        <v>207</v>
      </c>
    </row>
    <row r="5" spans="1:11">
      <c r="A5" s="147"/>
      <c r="B5" s="15"/>
      <c r="C5" s="325"/>
      <c r="D5" s="325"/>
      <c r="E5" s="325"/>
      <c r="F5" s="325"/>
      <c r="G5" s="325"/>
      <c r="H5" s="325"/>
      <c r="I5" s="325"/>
      <c r="J5" s="325"/>
    </row>
    <row r="6" spans="1:11">
      <c r="A6" s="128" t="s">
        <v>298</v>
      </c>
      <c r="B6" s="20">
        <v>33506</v>
      </c>
      <c r="C6" s="329">
        <v>32274</v>
      </c>
      <c r="D6" s="329">
        <v>31290</v>
      </c>
      <c r="E6" s="329">
        <v>32461</v>
      </c>
      <c r="F6" s="329">
        <v>30070</v>
      </c>
      <c r="G6" s="329">
        <v>22922</v>
      </c>
      <c r="H6" s="329">
        <v>25380</v>
      </c>
      <c r="I6" s="329">
        <v>21777</v>
      </c>
      <c r="J6" s="329">
        <v>17592</v>
      </c>
      <c r="K6" s="120"/>
    </row>
    <row r="7" spans="1:11">
      <c r="A7" s="128" t="s">
        <v>184</v>
      </c>
      <c r="B7" s="20">
        <v>3117</v>
      </c>
      <c r="C7" s="329">
        <v>3446</v>
      </c>
      <c r="D7" s="329">
        <v>3006</v>
      </c>
      <c r="E7" s="329">
        <v>2502</v>
      </c>
      <c r="F7" s="329">
        <v>2093</v>
      </c>
      <c r="G7" s="329">
        <v>2019</v>
      </c>
      <c r="H7" s="329">
        <v>1666</v>
      </c>
      <c r="I7" s="329">
        <v>1452</v>
      </c>
      <c r="J7" s="329">
        <v>1205</v>
      </c>
    </row>
    <row r="8" spans="1:11">
      <c r="A8" s="128" t="s">
        <v>47</v>
      </c>
      <c r="B8" s="74">
        <v>-24501</v>
      </c>
      <c r="C8" s="74">
        <v>-23990</v>
      </c>
      <c r="D8" s="74">
        <v>-22450</v>
      </c>
      <c r="E8" s="74">
        <v>-22351</v>
      </c>
      <c r="F8" s="74">
        <v>-19740</v>
      </c>
      <c r="G8" s="74">
        <v>-12593</v>
      </c>
      <c r="H8" s="74">
        <v>-15731</v>
      </c>
      <c r="I8" s="74">
        <v>-12975</v>
      </c>
      <c r="J8" s="74">
        <v>-9588</v>
      </c>
      <c r="K8" s="120"/>
    </row>
    <row r="9" spans="1:11">
      <c r="A9" s="44" t="s">
        <v>6</v>
      </c>
      <c r="B9" s="20">
        <v>12122</v>
      </c>
      <c r="C9" s="329">
        <v>11730</v>
      </c>
      <c r="D9" s="329">
        <v>11846</v>
      </c>
      <c r="E9" s="329">
        <v>12612</v>
      </c>
      <c r="F9" s="329">
        <v>12423</v>
      </c>
      <c r="G9" s="329">
        <v>12348</v>
      </c>
      <c r="H9" s="329">
        <v>11315</v>
      </c>
      <c r="I9" s="329">
        <v>10254</v>
      </c>
      <c r="J9" s="329">
        <v>9209</v>
      </c>
      <c r="K9" s="120"/>
    </row>
    <row r="10" spans="1:11">
      <c r="A10" s="128"/>
      <c r="B10" s="20"/>
      <c r="C10" s="329"/>
      <c r="D10" s="329"/>
      <c r="E10" s="329"/>
      <c r="F10" s="329"/>
      <c r="G10" s="329"/>
      <c r="H10" s="329"/>
      <c r="I10" s="329"/>
      <c r="J10" s="329"/>
      <c r="K10" s="120"/>
    </row>
    <row r="11" spans="1:11">
      <c r="A11" s="128" t="s">
        <v>48</v>
      </c>
      <c r="B11" s="20">
        <v>4469</v>
      </c>
      <c r="C11" s="329">
        <v>5134</v>
      </c>
      <c r="D11" s="329">
        <v>4388</v>
      </c>
      <c r="E11" s="329">
        <v>4676</v>
      </c>
      <c r="F11" s="329">
        <v>4393</v>
      </c>
      <c r="G11" s="329">
        <v>5206</v>
      </c>
      <c r="H11" s="329">
        <v>4322</v>
      </c>
      <c r="I11" s="329">
        <v>4279</v>
      </c>
      <c r="J11" s="329">
        <v>3823</v>
      </c>
      <c r="K11" s="120"/>
    </row>
    <row r="12" spans="1:11">
      <c r="A12" s="128" t="s">
        <v>49</v>
      </c>
      <c r="B12" s="74">
        <v>-1173</v>
      </c>
      <c r="C12" s="74">
        <v>-1361</v>
      </c>
      <c r="D12" s="74">
        <v>-988</v>
      </c>
      <c r="E12" s="74">
        <v>-1084</v>
      </c>
      <c r="F12" s="74">
        <v>-924</v>
      </c>
      <c r="G12" s="74">
        <v>-1168</v>
      </c>
      <c r="H12" s="74">
        <v>-805</v>
      </c>
      <c r="I12" s="74">
        <v>-845</v>
      </c>
      <c r="J12" s="74">
        <v>-759</v>
      </c>
      <c r="K12" s="120"/>
    </row>
    <row r="13" spans="1:11">
      <c r="A13" s="44" t="s">
        <v>50</v>
      </c>
      <c r="B13" s="20">
        <v>3296</v>
      </c>
      <c r="C13" s="329">
        <v>3773</v>
      </c>
      <c r="D13" s="329">
        <v>3400</v>
      </c>
      <c r="E13" s="329">
        <v>3592</v>
      </c>
      <c r="F13" s="329">
        <v>3469</v>
      </c>
      <c r="G13" s="329">
        <v>4038</v>
      </c>
      <c r="H13" s="329">
        <v>3517</v>
      </c>
      <c r="I13" s="329">
        <v>3434</v>
      </c>
      <c r="J13" s="329">
        <v>3064</v>
      </c>
      <c r="K13" s="120"/>
    </row>
    <row r="14" spans="1:11">
      <c r="A14" s="128"/>
      <c r="B14" s="20"/>
      <c r="C14" s="329"/>
      <c r="D14" s="329"/>
      <c r="E14" s="329"/>
      <c r="F14" s="329"/>
      <c r="G14" s="329"/>
      <c r="H14" s="329"/>
      <c r="I14" s="329"/>
      <c r="J14" s="329"/>
      <c r="K14" s="120"/>
    </row>
    <row r="15" spans="1:11">
      <c r="A15" s="128" t="s">
        <v>51</v>
      </c>
      <c r="B15" s="20">
        <v>-236</v>
      </c>
      <c r="C15" s="329">
        <v>455</v>
      </c>
      <c r="D15" s="329">
        <v>-193</v>
      </c>
      <c r="E15" s="329">
        <v>-559</v>
      </c>
      <c r="F15" s="329">
        <v>538</v>
      </c>
      <c r="G15" s="329">
        <v>-899</v>
      </c>
      <c r="H15" s="329">
        <v>-471</v>
      </c>
      <c r="I15" s="329">
        <v>208</v>
      </c>
      <c r="J15" s="329">
        <v>-95</v>
      </c>
      <c r="K15" s="120"/>
    </row>
    <row r="16" spans="1:11">
      <c r="A16" s="128" t="s">
        <v>52</v>
      </c>
      <c r="B16" s="20">
        <v>196</v>
      </c>
      <c r="C16" s="329">
        <v>113</v>
      </c>
      <c r="D16" s="329">
        <v>176</v>
      </c>
      <c r="E16" s="329">
        <v>48</v>
      </c>
      <c r="F16" s="329">
        <v>244</v>
      </c>
      <c r="G16" s="329">
        <v>576</v>
      </c>
      <c r="H16" s="329">
        <v>64</v>
      </c>
      <c r="I16" s="329">
        <v>75</v>
      </c>
      <c r="J16" s="329">
        <v>166</v>
      </c>
      <c r="K16" s="120"/>
    </row>
    <row r="17" spans="1:12">
      <c r="A17" s="128" t="s">
        <v>53</v>
      </c>
      <c r="B17" s="20">
        <v>1098</v>
      </c>
      <c r="C17" s="329">
        <v>258</v>
      </c>
      <c r="D17" s="329">
        <v>248</v>
      </c>
      <c r="E17" s="329">
        <v>21</v>
      </c>
      <c r="F17" s="329">
        <v>43</v>
      </c>
      <c r="G17" s="329">
        <v>-2</v>
      </c>
      <c r="H17" s="329">
        <v>111</v>
      </c>
      <c r="I17" s="329">
        <v>59</v>
      </c>
      <c r="J17" s="329">
        <v>265</v>
      </c>
      <c r="K17" s="120"/>
    </row>
    <row r="18" spans="1:12">
      <c r="A18" s="44" t="s">
        <v>54</v>
      </c>
      <c r="B18" s="100">
        <v>1058</v>
      </c>
      <c r="C18" s="100">
        <v>826</v>
      </c>
      <c r="D18" s="100">
        <v>231</v>
      </c>
      <c r="E18" s="100">
        <v>-490</v>
      </c>
      <c r="F18" s="100">
        <v>825</v>
      </c>
      <c r="G18" s="100">
        <v>-325</v>
      </c>
      <c r="H18" s="100">
        <v>-296</v>
      </c>
      <c r="I18" s="100">
        <v>342</v>
      </c>
      <c r="J18" s="100">
        <v>336</v>
      </c>
      <c r="K18" s="120"/>
    </row>
    <row r="19" spans="1:12">
      <c r="A19" s="48" t="s">
        <v>55</v>
      </c>
      <c r="B19" s="101">
        <v>16476</v>
      </c>
      <c r="C19" s="101">
        <v>16329</v>
      </c>
      <c r="D19" s="101">
        <v>15477</v>
      </c>
      <c r="E19" s="101">
        <v>15714</v>
      </c>
      <c r="F19" s="101">
        <v>16717</v>
      </c>
      <c r="G19" s="101">
        <v>16061</v>
      </c>
      <c r="H19" s="101">
        <v>14536</v>
      </c>
      <c r="I19" s="101">
        <v>14030</v>
      </c>
      <c r="J19" s="101">
        <v>12609</v>
      </c>
      <c r="K19" s="120"/>
    </row>
    <row r="20" spans="1:12">
      <c r="A20" s="128"/>
      <c r="B20" s="73"/>
      <c r="C20" s="73"/>
      <c r="D20" s="73"/>
      <c r="E20" s="73"/>
      <c r="F20" s="73"/>
      <c r="G20" s="73"/>
      <c r="H20" s="73"/>
      <c r="I20" s="73"/>
      <c r="J20" s="73"/>
      <c r="K20" s="120"/>
    </row>
    <row r="21" spans="1:12">
      <c r="A21" s="128" t="s">
        <v>185</v>
      </c>
      <c r="B21" s="20">
        <v>-4168</v>
      </c>
      <c r="C21" s="329">
        <v>-3861</v>
      </c>
      <c r="D21" s="329">
        <v>-3353</v>
      </c>
      <c r="E21" s="329">
        <v>-3829</v>
      </c>
      <c r="F21" s="329">
        <v>-3960</v>
      </c>
      <c r="G21" s="329">
        <v>-3718</v>
      </c>
      <c r="H21" s="329">
        <v>-2916</v>
      </c>
      <c r="I21" s="329">
        <v>-3396</v>
      </c>
      <c r="J21" s="329">
        <v>-3422</v>
      </c>
      <c r="K21" s="120"/>
      <c r="L21" s="120"/>
    </row>
    <row r="22" spans="1:12">
      <c r="A22" s="128" t="s">
        <v>186</v>
      </c>
      <c r="B22" s="20">
        <v>-3228</v>
      </c>
      <c r="C22" s="329">
        <v>-3109</v>
      </c>
      <c r="D22" s="329">
        <v>-2687</v>
      </c>
      <c r="E22" s="329">
        <v>-2862</v>
      </c>
      <c r="F22" s="329">
        <v>-3082</v>
      </c>
      <c r="G22" s="329">
        <v>-2800</v>
      </c>
      <c r="H22" s="329">
        <v>-2357</v>
      </c>
      <c r="I22" s="329">
        <v>-2597</v>
      </c>
      <c r="J22" s="329">
        <v>-2412</v>
      </c>
      <c r="K22" s="120"/>
      <c r="L22" s="120"/>
    </row>
    <row r="23" spans="1:12">
      <c r="A23" s="128" t="s">
        <v>269</v>
      </c>
      <c r="B23" s="65" t="s">
        <v>77</v>
      </c>
      <c r="C23" s="65" t="s">
        <v>77</v>
      </c>
      <c r="D23" s="65" t="s">
        <v>77</v>
      </c>
      <c r="E23" s="329">
        <v>-860</v>
      </c>
      <c r="F23" s="65" t="s">
        <v>77</v>
      </c>
      <c r="G23" s="329">
        <v>-300</v>
      </c>
      <c r="H23" s="65" t="s">
        <v>77</v>
      </c>
      <c r="I23" s="65" t="s">
        <v>77</v>
      </c>
      <c r="J23" s="65" t="s">
        <v>77</v>
      </c>
      <c r="K23" s="120"/>
      <c r="L23" s="120"/>
    </row>
    <row r="24" spans="1:12">
      <c r="A24" s="128" t="s">
        <v>56</v>
      </c>
      <c r="B24" s="65" t="s">
        <v>77</v>
      </c>
      <c r="C24" s="65" t="s">
        <v>77</v>
      </c>
      <c r="D24" s="65" t="s">
        <v>77</v>
      </c>
      <c r="E24" s="65" t="s">
        <v>77</v>
      </c>
      <c r="F24" s="65" t="s">
        <v>77</v>
      </c>
      <c r="G24" s="65" t="s">
        <v>77</v>
      </c>
      <c r="H24" s="65" t="s">
        <v>77</v>
      </c>
      <c r="I24" s="65" t="s">
        <v>77</v>
      </c>
      <c r="J24" s="329">
        <v>-165</v>
      </c>
      <c r="K24" s="120"/>
      <c r="L24" s="120"/>
    </row>
    <row r="25" spans="1:12">
      <c r="A25" s="128" t="s">
        <v>57</v>
      </c>
      <c r="B25" s="20">
        <v>-493</v>
      </c>
      <c r="C25" s="329">
        <v>-402</v>
      </c>
      <c r="D25" s="329">
        <v>-522</v>
      </c>
      <c r="E25" s="329">
        <v>-485</v>
      </c>
      <c r="F25" s="329">
        <v>-462</v>
      </c>
      <c r="G25" s="329">
        <v>-481</v>
      </c>
      <c r="H25" s="329">
        <v>-535</v>
      </c>
      <c r="I25" s="329">
        <v>-412</v>
      </c>
      <c r="J25" s="329">
        <v>-430</v>
      </c>
      <c r="K25" s="120"/>
    </row>
    <row r="26" spans="1:12">
      <c r="A26" s="48" t="s">
        <v>327</v>
      </c>
      <c r="B26" s="101">
        <v>-7889</v>
      </c>
      <c r="C26" s="101">
        <v>-7372</v>
      </c>
      <c r="D26" s="101">
        <v>-6562</v>
      </c>
      <c r="E26" s="101">
        <v>-8036</v>
      </c>
      <c r="F26" s="101">
        <v>-7504</v>
      </c>
      <c r="G26" s="101">
        <v>-7299</v>
      </c>
      <c r="H26" s="101">
        <v>-5808</v>
      </c>
      <c r="I26" s="101">
        <v>-6405</v>
      </c>
      <c r="J26" s="101">
        <v>-6429</v>
      </c>
      <c r="K26" s="120"/>
    </row>
    <row r="27" spans="1:12">
      <c r="A27" s="128"/>
      <c r="B27" s="73"/>
      <c r="C27" s="73"/>
      <c r="D27" s="73"/>
      <c r="E27" s="73"/>
      <c r="F27" s="73"/>
      <c r="G27" s="73"/>
      <c r="H27" s="73"/>
      <c r="I27" s="73"/>
      <c r="J27" s="73"/>
      <c r="K27" s="120"/>
    </row>
    <row r="28" spans="1:12">
      <c r="A28" s="102" t="s">
        <v>58</v>
      </c>
      <c r="B28" s="103">
        <v>8587</v>
      </c>
      <c r="C28" s="103">
        <v>8957</v>
      </c>
      <c r="D28" s="103">
        <v>8915</v>
      </c>
      <c r="E28" s="103">
        <v>7678</v>
      </c>
      <c r="F28" s="103">
        <v>9213</v>
      </c>
      <c r="G28" s="103">
        <v>8762</v>
      </c>
      <c r="H28" s="103">
        <v>8728</v>
      </c>
      <c r="I28" s="103">
        <v>7625</v>
      </c>
      <c r="J28" s="103">
        <v>6180</v>
      </c>
      <c r="K28" s="120"/>
    </row>
    <row r="29" spans="1:12">
      <c r="A29" s="128"/>
      <c r="B29" s="73"/>
      <c r="C29" s="73"/>
      <c r="D29" s="73"/>
      <c r="E29" s="73"/>
      <c r="F29" s="73"/>
      <c r="G29" s="73"/>
      <c r="H29" s="73"/>
      <c r="I29" s="73"/>
      <c r="J29" s="73"/>
    </row>
    <row r="30" spans="1:12">
      <c r="A30" s="52" t="s">
        <v>59</v>
      </c>
      <c r="B30" s="74">
        <v>-704</v>
      </c>
      <c r="C30" s="74">
        <v>-1002</v>
      </c>
      <c r="D30" s="74">
        <v>-583</v>
      </c>
      <c r="E30" s="74">
        <v>1245</v>
      </c>
      <c r="F30" s="74">
        <v>-675</v>
      </c>
      <c r="G30" s="74">
        <v>-647</v>
      </c>
      <c r="H30" s="74">
        <v>1165</v>
      </c>
      <c r="I30" s="74">
        <v>575</v>
      </c>
      <c r="J30" s="74">
        <v>483</v>
      </c>
    </row>
    <row r="31" spans="1:12">
      <c r="A31" s="127" t="s">
        <v>60</v>
      </c>
      <c r="B31" s="73">
        <v>7883</v>
      </c>
      <c r="C31" s="73">
        <v>7955</v>
      </c>
      <c r="D31" s="73">
        <v>8332</v>
      </c>
      <c r="E31" s="73">
        <v>8923</v>
      </c>
      <c r="F31" s="73">
        <v>8538</v>
      </c>
      <c r="G31" s="73">
        <v>8115</v>
      </c>
      <c r="H31" s="73">
        <v>9893</v>
      </c>
      <c r="I31" s="73">
        <v>8200</v>
      </c>
      <c r="J31" s="73">
        <v>6663</v>
      </c>
    </row>
    <row r="32" spans="1:12">
      <c r="A32" s="128"/>
      <c r="B32" s="73"/>
      <c r="C32" s="73"/>
      <c r="D32" s="73"/>
      <c r="E32" s="73"/>
      <c r="F32" s="73"/>
      <c r="G32" s="73"/>
      <c r="H32" s="73"/>
      <c r="I32" s="73"/>
      <c r="J32" s="73"/>
    </row>
    <row r="33" spans="1:10">
      <c r="A33" s="52" t="s">
        <v>61</v>
      </c>
      <c r="B33" s="20">
        <v>-2468</v>
      </c>
      <c r="C33" s="329">
        <v>-1737</v>
      </c>
      <c r="D33" s="329">
        <v>-2334</v>
      </c>
      <c r="E33" s="329">
        <v>-2792</v>
      </c>
      <c r="F33" s="329">
        <v>-2335</v>
      </c>
      <c r="G33" s="329">
        <v>-2166</v>
      </c>
      <c r="H33" s="329">
        <v>-2525</v>
      </c>
      <c r="I33" s="329">
        <v>-2331</v>
      </c>
      <c r="J33" s="329">
        <v>-1463</v>
      </c>
    </row>
    <row r="34" spans="1:10">
      <c r="A34" s="127" t="s">
        <v>62</v>
      </c>
      <c r="B34" s="82">
        <v>5415</v>
      </c>
      <c r="C34" s="82">
        <v>6218</v>
      </c>
      <c r="D34" s="82">
        <v>5998</v>
      </c>
      <c r="E34" s="82">
        <v>6131</v>
      </c>
      <c r="F34" s="82">
        <v>6203</v>
      </c>
      <c r="G34" s="82">
        <v>5949</v>
      </c>
      <c r="H34" s="82">
        <v>7368</v>
      </c>
      <c r="I34" s="82">
        <v>5869</v>
      </c>
      <c r="J34" s="82">
        <v>5200</v>
      </c>
    </row>
    <row r="35" spans="1:10">
      <c r="A35" s="128"/>
      <c r="B35" s="73"/>
      <c r="C35" s="73"/>
      <c r="D35" s="73"/>
      <c r="E35" s="73"/>
      <c r="F35" s="73"/>
      <c r="G35" s="73"/>
      <c r="H35" s="73"/>
      <c r="I35" s="73"/>
      <c r="J35" s="73"/>
    </row>
    <row r="36" spans="1:10" ht="15.75" thickBot="1">
      <c r="A36" s="128" t="s">
        <v>63</v>
      </c>
      <c r="B36" s="20">
        <v>2</v>
      </c>
      <c r="C36" s="329">
        <v>10</v>
      </c>
      <c r="D36" s="329">
        <v>9</v>
      </c>
      <c r="E36" s="329">
        <v>8</v>
      </c>
      <c r="F36" s="329">
        <v>8</v>
      </c>
      <c r="G36" s="329">
        <v>33</v>
      </c>
      <c r="H36" s="329">
        <v>118</v>
      </c>
      <c r="I36" s="329">
        <v>11</v>
      </c>
      <c r="J36" s="329">
        <v>-13</v>
      </c>
    </row>
    <row r="37" spans="1:10" ht="15.75" thickBot="1">
      <c r="A37" s="57" t="s">
        <v>64</v>
      </c>
      <c r="B37" s="75">
        <v>5417</v>
      </c>
      <c r="C37" s="75">
        <v>6228</v>
      </c>
      <c r="D37" s="75">
        <v>6007</v>
      </c>
      <c r="E37" s="75">
        <v>6139</v>
      </c>
      <c r="F37" s="75">
        <v>6211</v>
      </c>
      <c r="G37" s="75">
        <v>5982</v>
      </c>
      <c r="H37" s="75">
        <v>7486</v>
      </c>
      <c r="I37" s="75">
        <v>5880</v>
      </c>
      <c r="J37" s="75">
        <v>5187</v>
      </c>
    </row>
    <row r="39" spans="1:10" ht="15" customHeight="1">
      <c r="A39" s="250"/>
      <c r="B39" s="250"/>
      <c r="C39" s="250"/>
      <c r="D39" s="250"/>
      <c r="E39" s="250"/>
      <c r="F39" s="250"/>
      <c r="G39" s="250"/>
      <c r="H39" s="250"/>
      <c r="I39" s="250"/>
      <c r="J39" s="250"/>
    </row>
    <row r="42" spans="1:10">
      <c r="B42" s="137"/>
      <c r="C42" s="137"/>
      <c r="D42" s="137"/>
      <c r="E42" s="137"/>
      <c r="F42" s="137"/>
    </row>
  </sheetData>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1Q24&amp;C&amp;"Arial,Regular"&amp;8&amp;[17</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pageSetUpPr fitToPage="1"/>
  </sheetPr>
  <dimension ref="A1:L38"/>
  <sheetViews>
    <sheetView zoomScaleNormal="100" workbookViewId="0"/>
  </sheetViews>
  <sheetFormatPr defaultRowHeight="15"/>
  <cols>
    <col min="1" max="1" width="55.7109375" style="10" customWidth="1"/>
    <col min="2" max="10" width="10.7109375" style="10" customWidth="1"/>
    <col min="11" max="11" width="9.140625" style="10"/>
    <col min="12" max="12" width="9.140625" style="195"/>
    <col min="13" max="16384" width="9.140625" style="10"/>
  </cols>
  <sheetData>
    <row r="1" spans="1:12">
      <c r="A1" s="13" t="s">
        <v>14</v>
      </c>
      <c r="B1" s="6"/>
      <c r="C1" s="6"/>
      <c r="D1" s="6"/>
      <c r="E1" s="41"/>
      <c r="F1" s="6"/>
      <c r="G1" s="6"/>
      <c r="H1" s="6"/>
      <c r="I1" s="41"/>
      <c r="J1" s="6"/>
    </row>
    <row r="2" spans="1:12" ht="15.75">
      <c r="A2" s="92" t="s">
        <v>145</v>
      </c>
      <c r="B2" s="2"/>
      <c r="C2" s="2"/>
      <c r="D2" s="2"/>
      <c r="E2" s="2"/>
      <c r="F2" s="2"/>
      <c r="G2" s="2"/>
      <c r="H2" s="2"/>
      <c r="I2" s="2"/>
      <c r="J2" s="2"/>
    </row>
    <row r="3" spans="1:12" ht="15.75" thickBot="1">
      <c r="A3" s="14"/>
      <c r="B3" s="104"/>
      <c r="C3" s="104"/>
      <c r="D3" s="104"/>
      <c r="E3" s="104"/>
      <c r="F3" s="104"/>
      <c r="G3" s="104"/>
      <c r="H3" s="104"/>
      <c r="I3" s="104"/>
      <c r="J3" s="104"/>
    </row>
    <row r="4" spans="1:12" ht="15.75" thickBot="1">
      <c r="A4" s="43" t="s">
        <v>46</v>
      </c>
      <c r="B4" s="64">
        <v>45382</v>
      </c>
      <c r="C4" s="64">
        <v>45291</v>
      </c>
      <c r="D4" s="64">
        <v>45199</v>
      </c>
      <c r="E4" s="64">
        <v>45107</v>
      </c>
      <c r="F4" s="64">
        <v>45016</v>
      </c>
      <c r="G4" s="64">
        <v>44926</v>
      </c>
      <c r="H4" s="64">
        <v>44834</v>
      </c>
      <c r="I4" s="64">
        <v>44742</v>
      </c>
      <c r="J4" s="64">
        <v>44651</v>
      </c>
    </row>
    <row r="5" spans="1:12">
      <c r="A5" s="147"/>
      <c r="B5" s="205"/>
      <c r="C5" s="205"/>
      <c r="D5" s="205"/>
      <c r="E5" s="205"/>
      <c r="F5" s="205"/>
      <c r="G5" s="205"/>
      <c r="H5" s="205"/>
      <c r="I5" s="205"/>
      <c r="J5" s="205"/>
    </row>
    <row r="6" spans="1:12">
      <c r="A6" s="21" t="s">
        <v>67</v>
      </c>
      <c r="B6" s="31">
        <v>68746</v>
      </c>
      <c r="C6" s="31">
        <v>87504</v>
      </c>
      <c r="D6" s="31">
        <v>84332</v>
      </c>
      <c r="E6" s="31">
        <v>78275</v>
      </c>
      <c r="F6" s="31">
        <v>67764</v>
      </c>
      <c r="G6" s="31">
        <v>94424</v>
      </c>
      <c r="H6" s="31">
        <v>73566</v>
      </c>
      <c r="I6" s="31">
        <v>77884</v>
      </c>
      <c r="J6" s="31">
        <v>77799</v>
      </c>
      <c r="L6" s="237"/>
    </row>
    <row r="7" spans="1:12">
      <c r="A7" s="21" t="s">
        <v>68</v>
      </c>
      <c r="B7" s="31">
        <v>114430</v>
      </c>
      <c r="C7" s="31">
        <v>73475</v>
      </c>
      <c r="D7" s="31">
        <v>117699</v>
      </c>
      <c r="E7" s="31">
        <v>97749</v>
      </c>
      <c r="F7" s="31">
        <v>81331</v>
      </c>
      <c r="G7" s="31">
        <v>110364</v>
      </c>
      <c r="H7" s="31">
        <v>137169</v>
      </c>
      <c r="I7" s="31">
        <v>37226</v>
      </c>
      <c r="J7" s="31">
        <v>73220</v>
      </c>
      <c r="L7" s="237"/>
    </row>
    <row r="8" spans="1:12">
      <c r="A8" s="21" t="s">
        <v>69</v>
      </c>
      <c r="B8" s="31">
        <v>156091</v>
      </c>
      <c r="C8" s="31">
        <v>161342</v>
      </c>
      <c r="D8" s="31">
        <v>178830</v>
      </c>
      <c r="E8" s="31">
        <v>131471</v>
      </c>
      <c r="F8" s="31">
        <v>127254</v>
      </c>
      <c r="G8" s="31">
        <v>130804</v>
      </c>
      <c r="H8" s="31">
        <v>127454</v>
      </c>
      <c r="I8" s="31">
        <v>108477</v>
      </c>
      <c r="J8" s="31">
        <v>130700</v>
      </c>
      <c r="L8" s="237"/>
    </row>
    <row r="9" spans="1:12">
      <c r="A9" s="21" t="s">
        <v>70</v>
      </c>
      <c r="B9" s="31">
        <v>5138</v>
      </c>
      <c r="C9" s="31">
        <v>5776</v>
      </c>
      <c r="D9" s="31">
        <v>5581</v>
      </c>
      <c r="E9" s="31">
        <v>5374</v>
      </c>
      <c r="F9" s="31">
        <v>5605</v>
      </c>
      <c r="G9" s="31">
        <v>7461</v>
      </c>
      <c r="H9" s="31">
        <v>6895</v>
      </c>
      <c r="I9" s="31">
        <v>6193</v>
      </c>
      <c r="J9" s="31">
        <v>4245</v>
      </c>
      <c r="L9" s="237"/>
    </row>
    <row r="10" spans="1:12">
      <c r="A10" s="21" t="s">
        <v>8</v>
      </c>
      <c r="B10" s="31">
        <v>1248295</v>
      </c>
      <c r="C10" s="31">
        <v>1223426</v>
      </c>
      <c r="D10" s="31">
        <v>1210499</v>
      </c>
      <c r="E10" s="31">
        <v>1237758</v>
      </c>
      <c r="F10" s="31">
        <v>1218999</v>
      </c>
      <c r="G10" s="31">
        <v>1186639</v>
      </c>
      <c r="H10" s="31">
        <v>1153047</v>
      </c>
      <c r="I10" s="31">
        <v>1153677</v>
      </c>
      <c r="J10" s="31">
        <v>1107893</v>
      </c>
      <c r="L10" s="237"/>
    </row>
    <row r="11" spans="1:12">
      <c r="A11" s="21" t="s">
        <v>71</v>
      </c>
      <c r="B11" s="31">
        <v>20281</v>
      </c>
      <c r="C11" s="31">
        <v>13241</v>
      </c>
      <c r="D11" s="31">
        <v>13270</v>
      </c>
      <c r="E11" s="31">
        <v>12120</v>
      </c>
      <c r="F11" s="31">
        <v>13839</v>
      </c>
      <c r="G11" s="31">
        <v>15868</v>
      </c>
      <c r="H11" s="31">
        <v>24472</v>
      </c>
      <c r="I11" s="31">
        <v>25789</v>
      </c>
      <c r="J11" s="31">
        <v>28655</v>
      </c>
      <c r="L11" s="237"/>
    </row>
    <row r="12" spans="1:12">
      <c r="A12" s="21" t="s">
        <v>72</v>
      </c>
      <c r="B12" s="31">
        <v>4079</v>
      </c>
      <c r="C12" s="31">
        <v>4051</v>
      </c>
      <c r="D12" s="31">
        <v>3841</v>
      </c>
      <c r="E12" s="31">
        <v>3828</v>
      </c>
      <c r="F12" s="31">
        <v>3853</v>
      </c>
      <c r="G12" s="31">
        <v>3844</v>
      </c>
      <c r="H12" s="31">
        <v>3925</v>
      </c>
      <c r="I12" s="31">
        <v>3836</v>
      </c>
      <c r="J12" s="31">
        <v>767</v>
      </c>
      <c r="L12" s="237"/>
    </row>
    <row r="13" spans="1:12" s="324" customFormat="1">
      <c r="A13" s="330" t="s">
        <v>328</v>
      </c>
      <c r="B13" s="31">
        <v>2100</v>
      </c>
      <c r="C13" s="65" t="s">
        <v>77</v>
      </c>
      <c r="D13" s="65" t="s">
        <v>77</v>
      </c>
      <c r="E13" s="65" t="s">
        <v>77</v>
      </c>
      <c r="F13" s="65" t="s">
        <v>77</v>
      </c>
      <c r="G13" s="65" t="s">
        <v>77</v>
      </c>
      <c r="H13" s="65" t="s">
        <v>77</v>
      </c>
      <c r="I13" s="65" t="s">
        <v>77</v>
      </c>
      <c r="J13" s="65" t="s">
        <v>77</v>
      </c>
      <c r="L13" s="237"/>
    </row>
    <row r="14" spans="1:12">
      <c r="A14" s="21" t="s">
        <v>73</v>
      </c>
      <c r="B14" s="31">
        <v>5240</v>
      </c>
      <c r="C14" s="31">
        <v>6562</v>
      </c>
      <c r="D14" s="31">
        <v>6528</v>
      </c>
      <c r="E14" s="31">
        <v>6748</v>
      </c>
      <c r="F14" s="31">
        <v>6734</v>
      </c>
      <c r="G14" s="31">
        <v>6752</v>
      </c>
      <c r="H14" s="31">
        <v>6760</v>
      </c>
      <c r="I14" s="31">
        <v>6846</v>
      </c>
      <c r="J14" s="31">
        <v>6911</v>
      </c>
      <c r="L14" s="237"/>
    </row>
    <row r="15" spans="1:12">
      <c r="A15" s="21" t="s">
        <v>74</v>
      </c>
      <c r="B15" s="31">
        <v>2862</v>
      </c>
      <c r="C15" s="31">
        <v>2930</v>
      </c>
      <c r="D15" s="31">
        <v>3120</v>
      </c>
      <c r="E15" s="31">
        <v>3241</v>
      </c>
      <c r="F15" s="31">
        <v>3252</v>
      </c>
      <c r="G15" s="31">
        <v>3279</v>
      </c>
      <c r="H15" s="31">
        <v>3282</v>
      </c>
      <c r="I15" s="31">
        <v>3304</v>
      </c>
      <c r="J15" s="31">
        <v>3327</v>
      </c>
      <c r="L15" s="237"/>
    </row>
    <row r="16" spans="1:12">
      <c r="A16" s="21" t="s">
        <v>75</v>
      </c>
      <c r="B16" s="31">
        <v>15719</v>
      </c>
      <c r="C16" s="31">
        <v>3638</v>
      </c>
      <c r="D16" s="31">
        <v>19156</v>
      </c>
      <c r="E16" s="31">
        <v>15945</v>
      </c>
      <c r="F16" s="31">
        <v>22191</v>
      </c>
      <c r="G16" s="31">
        <v>6072</v>
      </c>
      <c r="H16" s="31">
        <v>11303</v>
      </c>
      <c r="I16" s="31">
        <v>12126</v>
      </c>
      <c r="J16" s="31">
        <v>11170</v>
      </c>
      <c r="L16" s="237"/>
    </row>
    <row r="17" spans="1:12" ht="15.75" thickBot="1">
      <c r="A17" s="21" t="s">
        <v>76</v>
      </c>
      <c r="B17" s="31">
        <v>726</v>
      </c>
      <c r="C17" s="31">
        <v>749</v>
      </c>
      <c r="D17" s="31">
        <v>744</v>
      </c>
      <c r="E17" s="31">
        <v>730</v>
      </c>
      <c r="F17" s="31">
        <v>708</v>
      </c>
      <c r="G17" s="31">
        <v>728</v>
      </c>
      <c r="H17" s="65">
        <v>799</v>
      </c>
      <c r="I17" s="65">
        <v>1895</v>
      </c>
      <c r="J17" s="65">
        <v>1668</v>
      </c>
      <c r="L17" s="237"/>
    </row>
    <row r="18" spans="1:12" ht="15.75" thickBot="1">
      <c r="A18" s="66" t="s">
        <v>78</v>
      </c>
      <c r="B18" s="67">
        <v>1643707</v>
      </c>
      <c r="C18" s="67">
        <v>1582694</v>
      </c>
      <c r="D18" s="67">
        <v>1643600</v>
      </c>
      <c r="E18" s="67">
        <v>1593239</v>
      </c>
      <c r="F18" s="67">
        <v>1551530</v>
      </c>
      <c r="G18" s="67">
        <v>1566235</v>
      </c>
      <c r="H18" s="67">
        <v>1548672</v>
      </c>
      <c r="I18" s="67">
        <v>1437253</v>
      </c>
      <c r="J18" s="67">
        <v>1446355</v>
      </c>
      <c r="L18" s="208"/>
    </row>
    <row r="19" spans="1:12">
      <c r="A19" s="21"/>
      <c r="B19" s="24"/>
      <c r="C19" s="24"/>
      <c r="D19" s="24"/>
      <c r="E19" s="24"/>
      <c r="F19" s="24"/>
      <c r="G19" s="24"/>
      <c r="H19" s="24"/>
      <c r="I19" s="24"/>
      <c r="J19" s="24"/>
      <c r="L19" s="238"/>
    </row>
    <row r="20" spans="1:12">
      <c r="A20" s="21" t="s">
        <v>79</v>
      </c>
      <c r="B20" s="31">
        <v>14103</v>
      </c>
      <c r="C20" s="31">
        <v>16149</v>
      </c>
      <c r="D20" s="31">
        <v>15159</v>
      </c>
      <c r="E20" s="31">
        <v>14306</v>
      </c>
      <c r="F20" s="31">
        <v>13694</v>
      </c>
      <c r="G20" s="31">
        <v>15269</v>
      </c>
      <c r="H20" s="31">
        <v>19912</v>
      </c>
      <c r="I20" s="31">
        <v>11437</v>
      </c>
      <c r="J20" s="31">
        <v>10949</v>
      </c>
      <c r="L20" s="237"/>
    </row>
    <row r="21" spans="1:12">
      <c r="A21" s="21" t="s">
        <v>80</v>
      </c>
      <c r="B21" s="31">
        <v>879554</v>
      </c>
      <c r="C21" s="31">
        <v>850709</v>
      </c>
      <c r="D21" s="31">
        <v>864189</v>
      </c>
      <c r="E21" s="31">
        <v>816641</v>
      </c>
      <c r="F21" s="31">
        <v>800071</v>
      </c>
      <c r="G21" s="31">
        <v>789897</v>
      </c>
      <c r="H21" s="31">
        <v>781614</v>
      </c>
      <c r="I21" s="31">
        <v>756862</v>
      </c>
      <c r="J21" s="31">
        <v>761471</v>
      </c>
      <c r="L21" s="237"/>
    </row>
    <row r="22" spans="1:12">
      <c r="A22" s="21" t="s">
        <v>81</v>
      </c>
      <c r="B22" s="31">
        <v>4936</v>
      </c>
      <c r="C22" s="31">
        <v>5090</v>
      </c>
      <c r="D22" s="31">
        <v>10797</v>
      </c>
      <c r="E22" s="31">
        <v>12064</v>
      </c>
      <c r="F22" s="31">
        <v>12745</v>
      </c>
      <c r="G22" s="31">
        <v>10804</v>
      </c>
      <c r="H22" s="31">
        <v>13996</v>
      </c>
      <c r="I22" s="31">
        <v>11410</v>
      </c>
      <c r="J22" s="31">
        <v>11013</v>
      </c>
      <c r="L22" s="237"/>
    </row>
    <row r="23" spans="1:12">
      <c r="A23" s="21" t="s">
        <v>82</v>
      </c>
      <c r="B23" s="31">
        <v>440960</v>
      </c>
      <c r="C23" s="31">
        <v>417573</v>
      </c>
      <c r="D23" s="31">
        <v>451701</v>
      </c>
      <c r="E23" s="31">
        <v>460913</v>
      </c>
      <c r="F23" s="31">
        <v>438605</v>
      </c>
      <c r="G23" s="31">
        <v>468270</v>
      </c>
      <c r="H23" s="31">
        <v>458969</v>
      </c>
      <c r="I23" s="31">
        <v>393754</v>
      </c>
      <c r="J23" s="31">
        <v>406845</v>
      </c>
      <c r="L23" s="237"/>
    </row>
    <row r="24" spans="1:12">
      <c r="A24" s="21" t="s">
        <v>83</v>
      </c>
      <c r="B24" s="31">
        <v>37946</v>
      </c>
      <c r="C24" s="31">
        <v>38155</v>
      </c>
      <c r="D24" s="31">
        <v>36517</v>
      </c>
      <c r="E24" s="31">
        <v>33104</v>
      </c>
      <c r="F24" s="31">
        <v>33839</v>
      </c>
      <c r="G24" s="31">
        <v>34392</v>
      </c>
      <c r="H24" s="31">
        <v>32156</v>
      </c>
      <c r="I24" s="31">
        <v>32181</v>
      </c>
      <c r="J24" s="31">
        <v>34139</v>
      </c>
      <c r="L24" s="237"/>
    </row>
    <row r="25" spans="1:12">
      <c r="A25" s="21" t="s">
        <v>84</v>
      </c>
      <c r="B25" s="31">
        <v>13695</v>
      </c>
      <c r="C25" s="31">
        <v>13107</v>
      </c>
      <c r="D25" s="31">
        <v>16323</v>
      </c>
      <c r="E25" s="31">
        <v>14832</v>
      </c>
      <c r="F25" s="31">
        <v>13206</v>
      </c>
      <c r="G25" s="31">
        <v>12128</v>
      </c>
      <c r="H25" s="31">
        <v>10827</v>
      </c>
      <c r="I25" s="31">
        <v>8498</v>
      </c>
      <c r="J25" s="31">
        <v>6980</v>
      </c>
      <c r="L25" s="237"/>
    </row>
    <row r="26" spans="1:12">
      <c r="A26" s="21" t="s">
        <v>85</v>
      </c>
      <c r="B26" s="129">
        <v>36795</v>
      </c>
      <c r="C26" s="129">
        <v>17218</v>
      </c>
      <c r="D26" s="65">
        <v>29220</v>
      </c>
      <c r="E26" s="65">
        <v>25855</v>
      </c>
      <c r="F26" s="65">
        <v>28985</v>
      </c>
      <c r="G26" s="65">
        <v>16601</v>
      </c>
      <c r="H26" s="31">
        <v>19585</v>
      </c>
      <c r="I26" s="31">
        <v>18498</v>
      </c>
      <c r="J26" s="31">
        <v>16802</v>
      </c>
      <c r="L26" s="239"/>
    </row>
    <row r="27" spans="1:12">
      <c r="A27" s="128" t="s">
        <v>181</v>
      </c>
      <c r="B27" s="186" t="s">
        <v>77</v>
      </c>
      <c r="C27" s="186" t="s">
        <v>77</v>
      </c>
      <c r="D27" s="65" t="s">
        <v>77</v>
      </c>
      <c r="E27" s="65" t="s">
        <v>77</v>
      </c>
      <c r="F27" s="65" t="s">
        <v>77</v>
      </c>
      <c r="G27" s="65" t="s">
        <v>77</v>
      </c>
      <c r="H27" s="65" t="s">
        <v>77</v>
      </c>
      <c r="I27" s="65">
        <v>951</v>
      </c>
      <c r="J27" s="65">
        <v>955</v>
      </c>
      <c r="L27" s="240"/>
    </row>
    <row r="28" spans="1:12">
      <c r="A28" s="200" t="s">
        <v>86</v>
      </c>
      <c r="B28" s="208">
        <v>1427989</v>
      </c>
      <c r="C28" s="208">
        <v>1358001</v>
      </c>
      <c r="D28" s="210">
        <v>1423906</v>
      </c>
      <c r="E28" s="210">
        <v>1377715</v>
      </c>
      <c r="F28" s="210">
        <v>1341145</v>
      </c>
      <c r="G28" s="210">
        <v>1347361</v>
      </c>
      <c r="H28" s="210">
        <v>1337059</v>
      </c>
      <c r="I28" s="210">
        <v>1233591</v>
      </c>
      <c r="J28" s="210">
        <v>1249154</v>
      </c>
      <c r="L28" s="208"/>
    </row>
    <row r="29" spans="1:12">
      <c r="A29" s="128"/>
      <c r="B29" s="24"/>
      <c r="C29" s="24"/>
      <c r="D29" s="24"/>
      <c r="E29" s="24"/>
      <c r="F29" s="24"/>
      <c r="G29" s="24"/>
      <c r="H29" s="24"/>
      <c r="I29" s="24"/>
      <c r="J29" s="24"/>
      <c r="L29" s="208"/>
    </row>
    <row r="30" spans="1:12">
      <c r="A30" s="128" t="s">
        <v>87</v>
      </c>
      <c r="B30" s="31">
        <v>9825</v>
      </c>
      <c r="C30" s="31">
        <v>9898</v>
      </c>
      <c r="D30" s="31">
        <v>9963</v>
      </c>
      <c r="E30" s="31">
        <v>9963</v>
      </c>
      <c r="F30" s="31">
        <v>9963</v>
      </c>
      <c r="G30" s="31">
        <v>10000</v>
      </c>
      <c r="H30" s="31">
        <v>10000</v>
      </c>
      <c r="I30" s="31">
        <v>10000</v>
      </c>
      <c r="J30" s="31">
        <v>10000</v>
      </c>
      <c r="L30" s="237"/>
    </row>
    <row r="31" spans="1:12">
      <c r="A31" s="128" t="s">
        <v>88</v>
      </c>
      <c r="B31" s="31">
        <v>55000</v>
      </c>
      <c r="C31" s="31">
        <v>55000</v>
      </c>
      <c r="D31" s="31">
        <v>55000</v>
      </c>
      <c r="E31" s="31">
        <v>55000</v>
      </c>
      <c r="F31" s="31">
        <v>55000</v>
      </c>
      <c r="G31" s="31">
        <v>55000</v>
      </c>
      <c r="H31" s="31">
        <v>55000</v>
      </c>
      <c r="I31" s="31">
        <v>55000</v>
      </c>
      <c r="J31" s="31">
        <v>55000</v>
      </c>
      <c r="L31" s="237"/>
    </row>
    <row r="32" spans="1:12">
      <c r="A32" s="128" t="s">
        <v>89</v>
      </c>
      <c r="B32" s="31">
        <v>4831</v>
      </c>
      <c r="C32" s="31">
        <v>5083</v>
      </c>
      <c r="D32" s="31">
        <v>4598</v>
      </c>
      <c r="E32" s="31">
        <v>6642</v>
      </c>
      <c r="F32" s="31">
        <v>7676</v>
      </c>
      <c r="G32" s="31">
        <v>9158</v>
      </c>
      <c r="H32" s="31">
        <v>7919</v>
      </c>
      <c r="I32" s="31">
        <v>7478</v>
      </c>
      <c r="J32" s="31">
        <v>6605</v>
      </c>
      <c r="L32" s="237"/>
    </row>
    <row r="33" spans="1:12">
      <c r="A33" s="128" t="s">
        <v>90</v>
      </c>
      <c r="B33" s="31">
        <v>146062</v>
      </c>
      <c r="C33" s="31">
        <v>154712</v>
      </c>
      <c r="D33" s="31">
        <v>150133</v>
      </c>
      <c r="E33" s="31">
        <v>143919</v>
      </c>
      <c r="F33" s="31">
        <v>137746</v>
      </c>
      <c r="G33" s="31">
        <v>144716</v>
      </c>
      <c r="H33" s="65">
        <v>138694</v>
      </c>
      <c r="I33" s="65">
        <v>131184</v>
      </c>
      <c r="J33" s="65">
        <v>125596</v>
      </c>
      <c r="L33" s="237"/>
    </row>
    <row r="34" spans="1:12">
      <c r="A34" s="200" t="s">
        <v>93</v>
      </c>
      <c r="B34" s="210">
        <v>215718</v>
      </c>
      <c r="C34" s="210">
        <v>224693</v>
      </c>
      <c r="D34" s="210">
        <v>219694</v>
      </c>
      <c r="E34" s="210">
        <v>215524</v>
      </c>
      <c r="F34" s="210">
        <v>210385</v>
      </c>
      <c r="G34" s="210">
        <v>218874</v>
      </c>
      <c r="H34" s="210">
        <v>211613</v>
      </c>
      <c r="I34" s="210">
        <v>203662</v>
      </c>
      <c r="J34" s="210">
        <v>197201</v>
      </c>
      <c r="L34" s="239"/>
    </row>
    <row r="35" spans="1:12" ht="15.75" thickBot="1">
      <c r="A35" s="128"/>
      <c r="B35" s="24"/>
      <c r="C35" s="24"/>
      <c r="D35" s="24"/>
      <c r="E35" s="24"/>
      <c r="F35" s="24"/>
      <c r="G35" s="24"/>
      <c r="H35" s="24"/>
      <c r="I35" s="24"/>
      <c r="J35" s="24"/>
      <c r="L35" s="240"/>
    </row>
    <row r="36" spans="1:12" ht="15.75" thickBot="1">
      <c r="A36" s="57" t="s">
        <v>94</v>
      </c>
      <c r="B36" s="67">
        <v>1643707</v>
      </c>
      <c r="C36" s="67">
        <v>1582694</v>
      </c>
      <c r="D36" s="67">
        <v>1643600</v>
      </c>
      <c r="E36" s="67">
        <v>1593239</v>
      </c>
      <c r="F36" s="67">
        <v>1551530</v>
      </c>
      <c r="G36" s="67">
        <v>1566235</v>
      </c>
      <c r="H36" s="67">
        <v>1548672</v>
      </c>
      <c r="I36" s="67">
        <v>1437253</v>
      </c>
      <c r="J36" s="67">
        <v>1446355</v>
      </c>
      <c r="L36" s="208"/>
    </row>
    <row r="38" spans="1:12">
      <c r="B38" s="121"/>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1Q24&amp;C&amp;"Arial,Regular"&amp;8&amp;[18</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J59"/>
  <sheetViews>
    <sheetView zoomScaleNormal="100" workbookViewId="0"/>
  </sheetViews>
  <sheetFormatPr defaultRowHeight="15"/>
  <cols>
    <col min="1" max="1" width="60.7109375" style="10" customWidth="1"/>
    <col min="2" max="10" width="10.7109375" style="10" customWidth="1"/>
    <col min="11" max="16384" width="9.140625" style="10"/>
  </cols>
  <sheetData>
    <row r="1" spans="1:10">
      <c r="A1" s="13" t="s">
        <v>14</v>
      </c>
      <c r="B1" s="41"/>
      <c r="C1" s="41"/>
      <c r="D1" s="6"/>
      <c r="E1" s="6"/>
      <c r="F1" s="6"/>
      <c r="G1" s="6"/>
      <c r="H1" s="41"/>
      <c r="I1" s="41"/>
      <c r="J1" s="41"/>
    </row>
    <row r="2" spans="1:10" ht="15.75">
      <c r="A2" s="92" t="s">
        <v>146</v>
      </c>
      <c r="B2" s="2"/>
      <c r="C2" s="2"/>
      <c r="D2" s="2"/>
      <c r="E2" s="2"/>
      <c r="F2" s="2"/>
      <c r="G2" s="2"/>
      <c r="H2" s="2"/>
      <c r="I2" s="2"/>
      <c r="J2" s="2"/>
    </row>
    <row r="3" spans="1:10" ht="15.75" thickBot="1">
      <c r="A3" s="14"/>
      <c r="B3" s="2"/>
      <c r="C3" s="2"/>
      <c r="D3" s="2"/>
      <c r="E3" s="2"/>
      <c r="F3" s="2"/>
      <c r="G3" s="2"/>
      <c r="H3" s="2"/>
      <c r="I3" s="2"/>
      <c r="J3" s="2"/>
    </row>
    <row r="4" spans="1:10" ht="15.75" thickBot="1">
      <c r="A4" s="43" t="s">
        <v>46</v>
      </c>
      <c r="B4" s="17" t="s">
        <v>326</v>
      </c>
      <c r="C4" s="326" t="s">
        <v>307</v>
      </c>
      <c r="D4" s="326" t="s">
        <v>297</v>
      </c>
      <c r="E4" s="326" t="s">
        <v>268</v>
      </c>
      <c r="F4" s="326" t="s">
        <v>266</v>
      </c>
      <c r="G4" s="326" t="s">
        <v>246</v>
      </c>
      <c r="H4" s="326" t="s">
        <v>245</v>
      </c>
      <c r="I4" s="326" t="s">
        <v>209</v>
      </c>
      <c r="J4" s="326" t="s">
        <v>207</v>
      </c>
    </row>
    <row r="5" spans="1:10">
      <c r="A5" s="18"/>
      <c r="B5" s="20"/>
      <c r="C5" s="329"/>
      <c r="D5" s="329"/>
      <c r="E5" s="329"/>
      <c r="F5" s="329"/>
      <c r="G5" s="329"/>
      <c r="H5" s="329"/>
      <c r="I5" s="329"/>
      <c r="J5" s="329"/>
    </row>
    <row r="6" spans="1:10">
      <c r="A6" s="21" t="s">
        <v>67</v>
      </c>
      <c r="B6" s="20">
        <v>1105</v>
      </c>
      <c r="C6" s="329">
        <v>1349</v>
      </c>
      <c r="D6" s="329">
        <v>1438</v>
      </c>
      <c r="E6" s="329">
        <v>1376</v>
      </c>
      <c r="F6" s="329">
        <v>1226</v>
      </c>
      <c r="G6" s="329">
        <v>1081</v>
      </c>
      <c r="H6" s="329">
        <v>921</v>
      </c>
      <c r="I6" s="329">
        <v>391</v>
      </c>
      <c r="J6" s="329">
        <v>398</v>
      </c>
    </row>
    <row r="7" spans="1:10">
      <c r="A7" s="21" t="s">
        <v>68</v>
      </c>
      <c r="B7" s="20">
        <v>891</v>
      </c>
      <c r="C7" s="329">
        <v>988</v>
      </c>
      <c r="D7" s="329">
        <v>1051</v>
      </c>
      <c r="E7" s="329">
        <v>693</v>
      </c>
      <c r="F7" s="329">
        <v>504</v>
      </c>
      <c r="G7" s="329">
        <v>536</v>
      </c>
      <c r="H7" s="329">
        <v>151</v>
      </c>
      <c r="I7" s="329">
        <v>52</v>
      </c>
      <c r="J7" s="329">
        <v>18</v>
      </c>
    </row>
    <row r="8" spans="1:10">
      <c r="A8" s="21" t="s">
        <v>8</v>
      </c>
      <c r="B8" s="20">
        <v>31510</v>
      </c>
      <c r="C8" s="329">
        <v>29937</v>
      </c>
      <c r="D8" s="329">
        <v>28801</v>
      </c>
      <c r="E8" s="329">
        <v>30392</v>
      </c>
      <c r="F8" s="329">
        <v>28340</v>
      </c>
      <c r="G8" s="329">
        <v>21305</v>
      </c>
      <c r="H8" s="329">
        <v>24308</v>
      </c>
      <c r="I8" s="329">
        <v>21334</v>
      </c>
      <c r="J8" s="329">
        <v>17176</v>
      </c>
    </row>
    <row r="9" spans="1:10">
      <c r="A9" s="21" t="s">
        <v>96</v>
      </c>
      <c r="B9" s="20">
        <v>2459</v>
      </c>
      <c r="C9" s="329">
        <v>3438</v>
      </c>
      <c r="D9" s="329">
        <v>3004</v>
      </c>
      <c r="E9" s="329">
        <v>2501</v>
      </c>
      <c r="F9" s="329">
        <v>2092</v>
      </c>
      <c r="G9" s="329">
        <v>2016</v>
      </c>
      <c r="H9" s="329">
        <v>1665</v>
      </c>
      <c r="I9" s="329">
        <v>1451</v>
      </c>
      <c r="J9" s="329">
        <v>1203</v>
      </c>
    </row>
    <row r="10" spans="1:10" s="324" customFormat="1">
      <c r="A10" s="330" t="s">
        <v>329</v>
      </c>
      <c r="B10" s="329">
        <v>656</v>
      </c>
      <c r="C10" s="65" t="s">
        <v>77</v>
      </c>
      <c r="D10" s="65" t="s">
        <v>77</v>
      </c>
      <c r="E10" s="65" t="s">
        <v>77</v>
      </c>
      <c r="F10" s="65" t="s">
        <v>77</v>
      </c>
      <c r="G10" s="65" t="s">
        <v>77</v>
      </c>
      <c r="H10" s="65" t="s">
        <v>77</v>
      </c>
      <c r="I10" s="65" t="s">
        <v>77</v>
      </c>
      <c r="J10" s="65" t="s">
        <v>77</v>
      </c>
    </row>
    <row r="11" spans="1:10">
      <c r="A11" s="21" t="s">
        <v>75</v>
      </c>
      <c r="B11" s="74">
        <v>2</v>
      </c>
      <c r="C11" s="74">
        <v>8</v>
      </c>
      <c r="D11" s="74">
        <v>2</v>
      </c>
      <c r="E11" s="74">
        <v>1</v>
      </c>
      <c r="F11" s="74">
        <v>1</v>
      </c>
      <c r="G11" s="74">
        <v>3</v>
      </c>
      <c r="H11" s="74">
        <v>1</v>
      </c>
      <c r="I11" s="74">
        <v>1</v>
      </c>
      <c r="J11" s="74">
        <v>2</v>
      </c>
    </row>
    <row r="12" spans="1:10">
      <c r="A12" s="200" t="s">
        <v>97</v>
      </c>
      <c r="B12" s="73">
        <v>36623</v>
      </c>
      <c r="C12" s="73">
        <v>35720</v>
      </c>
      <c r="D12" s="73">
        <f>SUM(D6:D11)</f>
        <v>34296</v>
      </c>
      <c r="E12" s="73">
        <f t="shared" ref="E12:J12" si="0">SUM(E6:E11)</f>
        <v>34963</v>
      </c>
      <c r="F12" s="73">
        <f t="shared" si="0"/>
        <v>32163</v>
      </c>
      <c r="G12" s="73">
        <f t="shared" si="0"/>
        <v>24941</v>
      </c>
      <c r="H12" s="73">
        <f t="shared" si="0"/>
        <v>27046</v>
      </c>
      <c r="I12" s="73">
        <f t="shared" si="0"/>
        <v>23229</v>
      </c>
      <c r="J12" s="73">
        <f t="shared" si="0"/>
        <v>18797</v>
      </c>
    </row>
    <row r="13" spans="1:10">
      <c r="A13" s="21"/>
      <c r="B13" s="20"/>
      <c r="C13" s="329"/>
      <c r="D13" s="329"/>
      <c r="E13" s="329"/>
      <c r="F13" s="329"/>
      <c r="G13" s="329"/>
      <c r="H13" s="329"/>
      <c r="I13" s="329"/>
      <c r="J13" s="329"/>
    </row>
    <row r="14" spans="1:10">
      <c r="A14" s="21" t="s">
        <v>79</v>
      </c>
      <c r="B14" s="20">
        <v>-89</v>
      </c>
      <c r="C14" s="329">
        <v>-87</v>
      </c>
      <c r="D14" s="329">
        <v>-52</v>
      </c>
      <c r="E14" s="329">
        <v>-71</v>
      </c>
      <c r="F14" s="329">
        <v>-33</v>
      </c>
      <c r="G14" s="329">
        <v>-136</v>
      </c>
      <c r="H14" s="329">
        <v>-136</v>
      </c>
      <c r="I14" s="329">
        <v>-52</v>
      </c>
      <c r="J14" s="329">
        <v>-40</v>
      </c>
    </row>
    <row r="15" spans="1:10">
      <c r="A15" s="21" t="s">
        <v>80</v>
      </c>
      <c r="B15" s="20">
        <v>-15206</v>
      </c>
      <c r="C15" s="329">
        <v>-14494</v>
      </c>
      <c r="D15" s="329">
        <v>-13180</v>
      </c>
      <c r="E15" s="329">
        <v>-12197</v>
      </c>
      <c r="F15" s="329">
        <v>-10202</v>
      </c>
      <c r="G15" s="329">
        <v>-7079</v>
      </c>
      <c r="H15" s="329">
        <v>-7374</v>
      </c>
      <c r="I15" s="329">
        <v>-5124</v>
      </c>
      <c r="J15" s="329">
        <v>-3472</v>
      </c>
    </row>
    <row r="16" spans="1:10">
      <c r="A16" s="21" t="s">
        <v>98</v>
      </c>
      <c r="B16" s="20">
        <v>-897</v>
      </c>
      <c r="C16" s="329">
        <v>-923</v>
      </c>
      <c r="D16" s="329">
        <v>-892</v>
      </c>
      <c r="E16" s="329">
        <v>-515</v>
      </c>
      <c r="F16" s="329">
        <v>-140</v>
      </c>
      <c r="G16" s="329">
        <v>-140</v>
      </c>
      <c r="H16" s="329">
        <v>-134</v>
      </c>
      <c r="I16" s="329">
        <v>-134</v>
      </c>
      <c r="J16" s="329">
        <v>-170</v>
      </c>
    </row>
    <row r="17" spans="1:10">
      <c r="A17" s="21" t="s">
        <v>99</v>
      </c>
      <c r="B17" s="20">
        <v>-5703</v>
      </c>
      <c r="C17" s="329">
        <v>-5829</v>
      </c>
      <c r="D17" s="329">
        <v>-5662</v>
      </c>
      <c r="E17" s="329">
        <v>-7080</v>
      </c>
      <c r="F17" s="329">
        <v>-7258</v>
      </c>
      <c r="G17" s="329">
        <v>-3539</v>
      </c>
      <c r="H17" s="329">
        <v>-6697</v>
      </c>
      <c r="I17" s="329">
        <v>-6536</v>
      </c>
      <c r="J17" s="329">
        <v>-4937</v>
      </c>
    </row>
    <row r="18" spans="1:10">
      <c r="A18" s="21" t="s">
        <v>83</v>
      </c>
      <c r="B18" s="20">
        <v>-957</v>
      </c>
      <c r="C18" s="329">
        <v>-906</v>
      </c>
      <c r="D18" s="329">
        <v>-723</v>
      </c>
      <c r="E18" s="329">
        <v>-786</v>
      </c>
      <c r="F18" s="329">
        <v>-799</v>
      </c>
      <c r="G18" s="329">
        <v>-624</v>
      </c>
      <c r="H18" s="329">
        <v>-343</v>
      </c>
      <c r="I18" s="329">
        <v>-292</v>
      </c>
      <c r="J18" s="329">
        <v>-279</v>
      </c>
    </row>
    <row r="19" spans="1:10">
      <c r="A19" s="128" t="s">
        <v>208</v>
      </c>
      <c r="B19" s="20">
        <v>-20</v>
      </c>
      <c r="C19" s="329">
        <v>-20</v>
      </c>
      <c r="D19" s="329">
        <v>-19</v>
      </c>
      <c r="E19" s="329">
        <v>-20</v>
      </c>
      <c r="F19" s="329">
        <v>-20</v>
      </c>
      <c r="G19" s="329">
        <v>-20</v>
      </c>
      <c r="H19" s="329">
        <v>-21</v>
      </c>
      <c r="I19" s="329">
        <v>-20</v>
      </c>
      <c r="J19" s="329">
        <v>-21</v>
      </c>
    </row>
    <row r="20" spans="1:10">
      <c r="A20" s="21" t="s">
        <v>85</v>
      </c>
      <c r="B20" s="74">
        <v>-1629</v>
      </c>
      <c r="C20" s="74">
        <v>-1731</v>
      </c>
      <c r="D20" s="74">
        <v>-1922</v>
      </c>
      <c r="E20" s="74">
        <v>-1682</v>
      </c>
      <c r="F20" s="74">
        <v>-1288</v>
      </c>
      <c r="G20" s="74">
        <v>-1055</v>
      </c>
      <c r="H20" s="74">
        <v>-1026</v>
      </c>
      <c r="I20" s="74">
        <v>-817</v>
      </c>
      <c r="J20" s="74">
        <v>-669</v>
      </c>
    </row>
    <row r="21" spans="1:10">
      <c r="A21" s="200" t="s">
        <v>100</v>
      </c>
      <c r="B21" s="73">
        <v>-24501</v>
      </c>
      <c r="C21" s="73">
        <v>-23990</v>
      </c>
      <c r="D21" s="73">
        <f>SUM(D14:D20)</f>
        <v>-22450</v>
      </c>
      <c r="E21" s="73">
        <f t="shared" ref="E21:J21" si="1">SUM(E14:E20)</f>
        <v>-22351</v>
      </c>
      <c r="F21" s="73">
        <f t="shared" si="1"/>
        <v>-19740</v>
      </c>
      <c r="G21" s="73">
        <f t="shared" si="1"/>
        <v>-12593</v>
      </c>
      <c r="H21" s="73">
        <f t="shared" si="1"/>
        <v>-15731</v>
      </c>
      <c r="I21" s="73">
        <f t="shared" si="1"/>
        <v>-12975</v>
      </c>
      <c r="J21" s="73">
        <f t="shared" si="1"/>
        <v>-9588</v>
      </c>
    </row>
    <row r="22" spans="1:10" ht="15.75" thickBot="1">
      <c r="A22" s="21"/>
      <c r="B22" s="20"/>
      <c r="C22" s="329"/>
      <c r="D22" s="329"/>
      <c r="E22" s="329"/>
      <c r="F22" s="329"/>
      <c r="G22" s="329"/>
      <c r="H22" s="329"/>
      <c r="I22" s="329"/>
      <c r="J22" s="329"/>
    </row>
    <row r="23" spans="1:10" ht="15.75" thickBot="1">
      <c r="A23" s="57" t="s">
        <v>6</v>
      </c>
      <c r="B23" s="75">
        <v>12122</v>
      </c>
      <c r="C23" s="75">
        <v>11730</v>
      </c>
      <c r="D23" s="75">
        <f>+D12+D21</f>
        <v>11846</v>
      </c>
      <c r="E23" s="75">
        <f t="shared" ref="E23:J23" si="2">+E12+E21</f>
        <v>12612</v>
      </c>
      <c r="F23" s="75">
        <f t="shared" si="2"/>
        <v>12423</v>
      </c>
      <c r="G23" s="75">
        <f t="shared" si="2"/>
        <v>12348</v>
      </c>
      <c r="H23" s="75">
        <f t="shared" si="2"/>
        <v>11315</v>
      </c>
      <c r="I23" s="75">
        <f t="shared" si="2"/>
        <v>10254</v>
      </c>
      <c r="J23" s="75">
        <f t="shared" si="2"/>
        <v>9209</v>
      </c>
    </row>
    <row r="24" spans="1:10">
      <c r="A24" s="21"/>
      <c r="B24" s="20"/>
      <c r="C24" s="329"/>
      <c r="D24" s="329"/>
      <c r="E24" s="329"/>
      <c r="F24" s="329"/>
      <c r="G24" s="329"/>
      <c r="H24" s="329"/>
      <c r="I24" s="329"/>
      <c r="J24" s="329"/>
    </row>
    <row r="25" spans="1:10">
      <c r="A25" s="21"/>
      <c r="B25" s="24"/>
      <c r="C25" s="24"/>
      <c r="D25" s="24"/>
      <c r="E25" s="24"/>
      <c r="F25" s="24"/>
      <c r="G25" s="24"/>
      <c r="H25" s="24"/>
      <c r="I25" s="24"/>
      <c r="J25" s="24"/>
    </row>
    <row r="26" spans="1:10">
      <c r="A26" s="18" t="s">
        <v>147</v>
      </c>
      <c r="B26" s="6"/>
      <c r="C26" s="292"/>
      <c r="D26" s="292"/>
      <c r="E26" s="292"/>
      <c r="F26" s="292"/>
      <c r="G26" s="292"/>
      <c r="H26" s="292"/>
      <c r="I26" s="292"/>
      <c r="J26" s="292"/>
    </row>
    <row r="27" spans="1:10">
      <c r="A27" s="21" t="s">
        <v>101</v>
      </c>
      <c r="B27" s="329">
        <v>1336</v>
      </c>
      <c r="C27" s="329">
        <v>1393</v>
      </c>
      <c r="D27" s="329">
        <v>1440</v>
      </c>
      <c r="E27" s="329">
        <v>1444</v>
      </c>
      <c r="F27" s="329">
        <v>1565</v>
      </c>
      <c r="G27" s="329">
        <v>1566</v>
      </c>
      <c r="H27" s="329">
        <v>1666</v>
      </c>
      <c r="I27" s="329">
        <v>1646</v>
      </c>
      <c r="J27" s="329">
        <v>1702</v>
      </c>
    </row>
    <row r="28" spans="1:10">
      <c r="A28" s="21" t="s">
        <v>102</v>
      </c>
      <c r="B28" s="329">
        <v>2134</v>
      </c>
      <c r="C28" s="329">
        <v>2100</v>
      </c>
      <c r="D28" s="329">
        <v>2160</v>
      </c>
      <c r="E28" s="329">
        <v>2011</v>
      </c>
      <c r="F28" s="329">
        <v>2026</v>
      </c>
      <c r="G28" s="329">
        <v>2002</v>
      </c>
      <c r="H28" s="329">
        <v>1898</v>
      </c>
      <c r="I28" s="329">
        <v>1928</v>
      </c>
      <c r="J28" s="329">
        <v>1921</v>
      </c>
    </row>
    <row r="29" spans="1:10" ht="15.75" thickBot="1">
      <c r="A29" s="21" t="s">
        <v>103</v>
      </c>
      <c r="B29" s="329">
        <v>1752</v>
      </c>
      <c r="C29" s="329">
        <v>1896</v>
      </c>
      <c r="D29" s="329">
        <v>1813</v>
      </c>
      <c r="E29" s="329">
        <v>1983</v>
      </c>
      <c r="F29" s="329">
        <v>1758</v>
      </c>
      <c r="G29" s="329">
        <v>1745</v>
      </c>
      <c r="H29" s="329">
        <v>1852</v>
      </c>
      <c r="I29" s="329">
        <v>1938</v>
      </c>
      <c r="J29" s="329">
        <v>1782</v>
      </c>
    </row>
    <row r="30" spans="1:10" ht="15.75" thickBot="1">
      <c r="A30" s="57" t="s">
        <v>104</v>
      </c>
      <c r="B30" s="75">
        <v>5222</v>
      </c>
      <c r="C30" s="75">
        <v>5389</v>
      </c>
      <c r="D30" s="75">
        <v>5413</v>
      </c>
      <c r="E30" s="75">
        <v>5438</v>
      </c>
      <c r="F30" s="75">
        <v>5349</v>
      </c>
      <c r="G30" s="75">
        <v>5313</v>
      </c>
      <c r="H30" s="75">
        <v>5416</v>
      </c>
      <c r="I30" s="75">
        <v>5512</v>
      </c>
      <c r="J30" s="75">
        <v>5405</v>
      </c>
    </row>
    <row r="31" spans="1:10">
      <c r="A31" s="6"/>
      <c r="B31" s="180"/>
      <c r="C31" s="180"/>
      <c r="D31" s="180"/>
      <c r="E31" s="180"/>
      <c r="F31" s="180"/>
      <c r="G31" s="180"/>
      <c r="H31" s="180"/>
      <c r="I31" s="180"/>
      <c r="J31" s="180"/>
    </row>
    <row r="32" spans="1:10">
      <c r="A32" s="18" t="s">
        <v>148</v>
      </c>
      <c r="B32" s="329"/>
      <c r="C32" s="329"/>
      <c r="D32" s="329"/>
      <c r="E32" s="329"/>
      <c r="F32" s="329"/>
      <c r="G32" s="329"/>
      <c r="H32" s="329"/>
      <c r="I32" s="329"/>
      <c r="J32" s="329"/>
    </row>
    <row r="33" spans="1:10">
      <c r="A33" s="21" t="s">
        <v>101</v>
      </c>
      <c r="B33" s="329">
        <v>2068</v>
      </c>
      <c r="C33" s="329">
        <v>2058</v>
      </c>
      <c r="D33" s="329">
        <v>2122</v>
      </c>
      <c r="E33" s="329">
        <v>2376</v>
      </c>
      <c r="F33" s="329">
        <v>2143</v>
      </c>
      <c r="G33" s="329">
        <v>2099</v>
      </c>
      <c r="H33" s="329">
        <v>1974</v>
      </c>
      <c r="I33" s="329">
        <v>1667</v>
      </c>
      <c r="J33" s="329">
        <v>1446</v>
      </c>
    </row>
    <row r="34" spans="1:10">
      <c r="A34" s="21" t="s">
        <v>102</v>
      </c>
      <c r="B34" s="329">
        <v>1491</v>
      </c>
      <c r="C34" s="329">
        <v>1598</v>
      </c>
      <c r="D34" s="329">
        <v>1686</v>
      </c>
      <c r="E34" s="329">
        <v>1611</v>
      </c>
      <c r="F34" s="329">
        <v>1570</v>
      </c>
      <c r="G34" s="329">
        <v>1582</v>
      </c>
      <c r="H34" s="329">
        <v>1536</v>
      </c>
      <c r="I34" s="329">
        <v>1286</v>
      </c>
      <c r="J34" s="329">
        <v>1082</v>
      </c>
    </row>
    <row r="35" spans="1:10" ht="15.75" thickBot="1">
      <c r="A35" s="21" t="s">
        <v>103</v>
      </c>
      <c r="B35" s="329">
        <v>362</v>
      </c>
      <c r="C35" s="329">
        <v>359</v>
      </c>
      <c r="D35" s="329">
        <v>405</v>
      </c>
      <c r="E35" s="329">
        <v>462</v>
      </c>
      <c r="F35" s="329">
        <v>444</v>
      </c>
      <c r="G35" s="329">
        <v>398</v>
      </c>
      <c r="H35" s="329">
        <v>354</v>
      </c>
      <c r="I35" s="329">
        <v>268</v>
      </c>
      <c r="J35" s="329">
        <v>280</v>
      </c>
    </row>
    <row r="36" spans="1:10" ht="15.75" thickBot="1">
      <c r="A36" s="57" t="s">
        <v>105</v>
      </c>
      <c r="B36" s="75">
        <v>3921</v>
      </c>
      <c r="C36" s="75">
        <v>4015</v>
      </c>
      <c r="D36" s="75">
        <v>4213</v>
      </c>
      <c r="E36" s="75">
        <v>4449</v>
      </c>
      <c r="F36" s="75">
        <v>4157</v>
      </c>
      <c r="G36" s="75">
        <v>4079</v>
      </c>
      <c r="H36" s="75">
        <v>3864</v>
      </c>
      <c r="I36" s="75">
        <v>3221</v>
      </c>
      <c r="J36" s="75">
        <v>2808</v>
      </c>
    </row>
    <row r="38" spans="1:10">
      <c r="B38" s="199"/>
      <c r="C38" s="199"/>
      <c r="D38" s="199"/>
      <c r="E38" s="199"/>
      <c r="F38" s="199"/>
      <c r="G38" s="199"/>
      <c r="H38" s="199"/>
      <c r="I38" s="199"/>
      <c r="J38" s="199"/>
    </row>
    <row r="39" spans="1:10">
      <c r="A39" s="128"/>
      <c r="B39" s="199"/>
      <c r="C39" s="199"/>
      <c r="D39" s="199"/>
      <c r="E39" s="199"/>
      <c r="F39" s="199"/>
      <c r="G39" s="199"/>
      <c r="H39" s="199"/>
      <c r="I39" s="199"/>
      <c r="J39" s="199"/>
    </row>
    <row r="40" spans="1:10">
      <c r="A40" s="128"/>
      <c r="B40" s="199"/>
      <c r="C40" s="199"/>
      <c r="D40" s="199"/>
      <c r="E40" s="199"/>
      <c r="F40" s="199"/>
      <c r="G40" s="199"/>
      <c r="H40" s="199"/>
      <c r="I40" s="199"/>
      <c r="J40" s="199"/>
    </row>
    <row r="41" spans="1:10">
      <c r="A41" s="128"/>
      <c r="B41" s="199"/>
      <c r="C41" s="199"/>
      <c r="D41" s="199"/>
      <c r="E41" s="199"/>
      <c r="F41" s="199"/>
      <c r="G41" s="199"/>
      <c r="H41" s="199"/>
      <c r="I41" s="199"/>
      <c r="J41" s="199"/>
    </row>
    <row r="42" spans="1:10">
      <c r="A42" s="128"/>
      <c r="B42" s="199"/>
      <c r="C42" s="199"/>
      <c r="D42" s="199"/>
      <c r="E42" s="199"/>
      <c r="F42" s="199"/>
      <c r="G42" s="199"/>
      <c r="H42" s="199"/>
      <c r="I42" s="199"/>
      <c r="J42" s="199"/>
    </row>
    <row r="43" spans="1:10">
      <c r="C43" s="204"/>
      <c r="D43" s="204"/>
      <c r="E43" s="204"/>
      <c r="F43" s="204"/>
      <c r="G43" s="204"/>
      <c r="H43" s="204"/>
      <c r="I43" s="204"/>
      <c r="J43" s="204"/>
    </row>
    <row r="44" spans="1:10">
      <c r="A44" s="128"/>
      <c r="B44" s="199"/>
      <c r="C44" s="199"/>
      <c r="D44" s="199"/>
      <c r="E44" s="199"/>
      <c r="F44" s="199"/>
      <c r="G44" s="199"/>
      <c r="H44" s="199"/>
      <c r="I44" s="199"/>
      <c r="J44" s="199"/>
    </row>
    <row r="45" spans="1:10">
      <c r="A45" s="128"/>
      <c r="B45" s="199"/>
      <c r="C45" s="199"/>
      <c r="D45" s="199"/>
      <c r="E45" s="199"/>
      <c r="F45" s="199"/>
      <c r="G45" s="199"/>
      <c r="H45" s="199"/>
      <c r="I45" s="199"/>
      <c r="J45" s="199"/>
    </row>
    <row r="46" spans="1:10">
      <c r="A46" s="128"/>
      <c r="B46" s="199"/>
      <c r="C46" s="199"/>
      <c r="D46" s="199"/>
      <c r="E46" s="199"/>
      <c r="F46" s="199"/>
      <c r="G46" s="199"/>
      <c r="H46" s="199"/>
      <c r="I46" s="199"/>
      <c r="J46" s="199"/>
    </row>
    <row r="47" spans="1:10">
      <c r="A47" s="128"/>
      <c r="B47" s="199"/>
      <c r="C47" s="199"/>
      <c r="D47" s="199"/>
      <c r="E47" s="199"/>
      <c r="F47" s="199"/>
      <c r="G47" s="199"/>
      <c r="H47" s="199"/>
      <c r="I47" s="199"/>
      <c r="J47" s="199"/>
    </row>
    <row r="59" spans="2:2">
      <c r="B59" s="137"/>
    </row>
  </sheetData>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1Q24&amp;C&amp;"Arial,Regular"&amp;8&amp;[19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C52"/>
  <sheetViews>
    <sheetView zoomScaleNormal="100" zoomScaleSheetLayoutView="115" workbookViewId="0">
      <selection activeCell="H33" sqref="H33"/>
    </sheetView>
  </sheetViews>
  <sheetFormatPr defaultRowHeight="15"/>
  <cols>
    <col min="1" max="1" width="82.7109375" style="10" customWidth="1"/>
    <col min="2" max="2" width="10.140625" style="10" customWidth="1"/>
    <col min="3" max="16384" width="9.140625" style="10"/>
  </cols>
  <sheetData>
    <row r="2" spans="1:2" ht="19.5" customHeight="1">
      <c r="A2" s="1" t="s">
        <v>0</v>
      </c>
      <c r="B2" s="2"/>
    </row>
    <row r="3" spans="1:2" ht="15.75" thickBot="1">
      <c r="A3" s="3"/>
      <c r="B3" s="4"/>
    </row>
    <row r="4" spans="1:2">
      <c r="A4" s="5"/>
      <c r="B4" s="6"/>
    </row>
    <row r="5" spans="1:2">
      <c r="A5" s="114"/>
    </row>
    <row r="6" spans="1:2">
      <c r="A6" s="118"/>
      <c r="B6" s="115"/>
    </row>
    <row r="7" spans="1:2">
      <c r="A7" s="119" t="s">
        <v>2</v>
      </c>
      <c r="B7" s="333" t="s">
        <v>1</v>
      </c>
    </row>
    <row r="8" spans="1:2">
      <c r="A8" s="118"/>
      <c r="B8" s="115"/>
    </row>
    <row r="9" spans="1:2">
      <c r="A9" s="9" t="s">
        <v>3</v>
      </c>
      <c r="B9" s="115">
        <v>3</v>
      </c>
    </row>
    <row r="10" spans="1:2">
      <c r="A10" s="9" t="s">
        <v>4</v>
      </c>
      <c r="B10" s="115">
        <f t="shared" ref="B10:B21" si="0">B9+1</f>
        <v>4</v>
      </c>
    </row>
    <row r="11" spans="1:2">
      <c r="A11" s="9" t="s">
        <v>5</v>
      </c>
      <c r="B11" s="115">
        <f t="shared" si="0"/>
        <v>5</v>
      </c>
    </row>
    <row r="12" spans="1:2">
      <c r="A12" s="62" t="s">
        <v>6</v>
      </c>
      <c r="B12" s="115">
        <f t="shared" si="0"/>
        <v>6</v>
      </c>
    </row>
    <row r="13" spans="1:2">
      <c r="A13" s="62" t="s">
        <v>7</v>
      </c>
      <c r="B13" s="115">
        <f t="shared" si="0"/>
        <v>7</v>
      </c>
    </row>
    <row r="14" spans="1:2">
      <c r="A14" s="62" t="s">
        <v>8</v>
      </c>
      <c r="B14" s="115">
        <f t="shared" si="0"/>
        <v>8</v>
      </c>
    </row>
    <row r="15" spans="1:2">
      <c r="A15" s="62" t="s">
        <v>9</v>
      </c>
      <c r="B15" s="115">
        <f t="shared" si="0"/>
        <v>9</v>
      </c>
    </row>
    <row r="16" spans="1:2">
      <c r="A16" s="62" t="s">
        <v>101</v>
      </c>
      <c r="B16" s="115">
        <f t="shared" si="0"/>
        <v>10</v>
      </c>
    </row>
    <row r="17" spans="1:2">
      <c r="A17" s="62" t="s">
        <v>102</v>
      </c>
      <c r="B17" s="115">
        <f t="shared" si="0"/>
        <v>11</v>
      </c>
    </row>
    <row r="18" spans="1:2">
      <c r="A18" s="62" t="s">
        <v>103</v>
      </c>
      <c r="B18" s="115">
        <f t="shared" si="0"/>
        <v>12</v>
      </c>
    </row>
    <row r="19" spans="1:2">
      <c r="A19" s="62" t="s">
        <v>202</v>
      </c>
      <c r="B19" s="115">
        <f t="shared" si="0"/>
        <v>13</v>
      </c>
    </row>
    <row r="20" spans="1:2">
      <c r="A20" s="62" t="s">
        <v>203</v>
      </c>
      <c r="B20" s="115">
        <f t="shared" si="0"/>
        <v>14</v>
      </c>
    </row>
    <row r="21" spans="1:2">
      <c r="A21" s="62" t="s">
        <v>204</v>
      </c>
      <c r="B21" s="115">
        <f t="shared" si="0"/>
        <v>15</v>
      </c>
    </row>
    <row r="22" spans="1:2">
      <c r="A22" s="41"/>
      <c r="B22" s="117"/>
    </row>
    <row r="23" spans="1:2">
      <c r="A23" s="119" t="s">
        <v>10</v>
      </c>
      <c r="B23" s="116"/>
    </row>
    <row r="24" spans="1:2">
      <c r="A24" s="62" t="s">
        <v>3</v>
      </c>
      <c r="B24" s="115">
        <f>B21+1</f>
        <v>16</v>
      </c>
    </row>
    <row r="25" spans="1:2">
      <c r="A25" s="9" t="s">
        <v>4</v>
      </c>
      <c r="B25" s="115">
        <f t="shared" ref="B25:B31" si="1">B24+1</f>
        <v>17</v>
      </c>
    </row>
    <row r="26" spans="1:2">
      <c r="A26" s="9" t="s">
        <v>5</v>
      </c>
      <c r="B26" s="115">
        <f t="shared" si="1"/>
        <v>18</v>
      </c>
    </row>
    <row r="27" spans="1:2">
      <c r="A27" s="62" t="s">
        <v>6</v>
      </c>
      <c r="B27" s="115">
        <f t="shared" si="1"/>
        <v>19</v>
      </c>
    </row>
    <row r="28" spans="1:2">
      <c r="A28" s="62" t="s">
        <v>11</v>
      </c>
      <c r="B28" s="115">
        <f t="shared" si="1"/>
        <v>20</v>
      </c>
    </row>
    <row r="29" spans="1:2">
      <c r="A29" s="62" t="s">
        <v>8</v>
      </c>
      <c r="B29" s="115">
        <f t="shared" si="1"/>
        <v>21</v>
      </c>
    </row>
    <row r="30" spans="1:2">
      <c r="A30" s="62" t="s">
        <v>9</v>
      </c>
      <c r="B30" s="115">
        <f t="shared" si="1"/>
        <v>22</v>
      </c>
    </row>
    <row r="31" spans="1:2">
      <c r="A31" s="9" t="s">
        <v>12</v>
      </c>
      <c r="B31" s="115">
        <f t="shared" si="1"/>
        <v>23</v>
      </c>
    </row>
    <row r="32" spans="1:2">
      <c r="A32" s="9"/>
      <c r="B32" s="115"/>
    </row>
    <row r="33" spans="1:3">
      <c r="A33" s="119" t="s">
        <v>248</v>
      </c>
      <c r="B33" s="116"/>
    </row>
    <row r="34" spans="1:3">
      <c r="A34" s="9" t="s">
        <v>261</v>
      </c>
      <c r="B34" s="115">
        <f>B31+1</f>
        <v>24</v>
      </c>
    </row>
    <row r="35" spans="1:3">
      <c r="A35" s="9" t="s">
        <v>260</v>
      </c>
      <c r="B35" s="115">
        <f>+B34+1</f>
        <v>25</v>
      </c>
    </row>
    <row r="36" spans="1:3">
      <c r="A36" s="9" t="s">
        <v>13</v>
      </c>
      <c r="B36" s="115">
        <f>+B35+1</f>
        <v>26</v>
      </c>
    </row>
    <row r="37" spans="1:3">
      <c r="A37" s="6"/>
      <c r="B37" s="6"/>
    </row>
    <row r="38" spans="1:3" s="324" customFormat="1">
      <c r="A38" s="292"/>
      <c r="B38" s="292"/>
    </row>
    <row r="39" spans="1:3" s="324" customFormat="1">
      <c r="A39" s="292"/>
      <c r="B39" s="292"/>
    </row>
    <row r="40" spans="1:3" s="324" customFormat="1">
      <c r="A40" s="292"/>
      <c r="B40" s="292"/>
    </row>
    <row r="41" spans="1:3">
      <c r="A41" s="124"/>
      <c r="B41" s="124"/>
      <c r="C41" s="324"/>
    </row>
    <row r="42" spans="1:3">
      <c r="A42" s="41" t="s">
        <v>338</v>
      </c>
      <c r="B42" s="292"/>
      <c r="C42" s="324"/>
    </row>
    <row r="43" spans="1:3" s="324" customFormat="1">
      <c r="A43" s="41"/>
      <c r="B43" s="292"/>
    </row>
    <row r="44" spans="1:3" s="324" customFormat="1">
      <c r="A44" s="41" t="s">
        <v>341</v>
      </c>
      <c r="B44" s="292"/>
    </row>
    <row r="45" spans="1:3" s="324" customFormat="1">
      <c r="A45" s="41"/>
      <c r="B45" s="292"/>
    </row>
    <row r="46" spans="1:3">
      <c r="A46" s="41" t="s">
        <v>339</v>
      </c>
      <c r="B46" s="292"/>
      <c r="C46" s="324"/>
    </row>
    <row r="47" spans="1:3">
      <c r="A47" s="334"/>
      <c r="B47" s="292"/>
      <c r="C47" s="324"/>
    </row>
    <row r="48" spans="1:3">
      <c r="A48" s="324"/>
      <c r="B48" s="324"/>
      <c r="C48" s="324"/>
    </row>
    <row r="49" spans="1:1">
      <c r="A49" s="324"/>
    </row>
    <row r="50" spans="1:1">
      <c r="A50" s="324"/>
    </row>
    <row r="51" spans="1:1">
      <c r="A51" s="41"/>
    </row>
    <row r="52" spans="1:1">
      <c r="A52" s="41"/>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6"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s>
  <pageMargins left="0.70866141732283472" right="0.70866141732283472" top="0.74803149606299213" bottom="0.74803149606299213" header="0.31496062992125984" footer="0.31496062992125984"/>
  <pageSetup paperSize="9" scale="94" fitToHeight="0" orientation="portrait" r:id="rId3"/>
  <headerFooter scaleWithDoc="0">
    <oddFooter>&amp;L&amp;"Arial,Regular"&amp;8Íslandsbanki Factbook 1Q24&amp;C&amp;"Arial,Regular"&amp;8&amp;[2</oddFooter>
  </headerFooter>
  <customProperties>
    <customPr name="_pios_id" r:id="rId4"/>
    <customPr name="EpmWorksheetKeyString_GUID" r:id="rId5"/>
  </customPropertie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pageSetUpPr fitToPage="1"/>
  </sheetPr>
  <dimension ref="A1:J20"/>
  <sheetViews>
    <sheetView zoomScaleNormal="100" workbookViewId="0"/>
  </sheetViews>
  <sheetFormatPr defaultRowHeight="15"/>
  <cols>
    <col min="1" max="1" width="55.7109375" style="10" customWidth="1"/>
    <col min="2" max="10" width="10.7109375" style="10" customWidth="1"/>
    <col min="11" max="16384" width="9.140625" style="10"/>
  </cols>
  <sheetData>
    <row r="1" spans="1:10">
      <c r="A1" s="13" t="s">
        <v>14</v>
      </c>
      <c r="B1" s="41"/>
      <c r="C1" s="41"/>
      <c r="D1" s="6"/>
      <c r="E1" s="6"/>
      <c r="F1" s="6"/>
      <c r="G1" s="6"/>
      <c r="H1" s="41"/>
      <c r="I1" s="41"/>
      <c r="J1" s="41"/>
    </row>
    <row r="2" spans="1:10" ht="15.75">
      <c r="A2" s="92" t="s">
        <v>149</v>
      </c>
      <c r="B2" s="2"/>
      <c r="C2" s="2"/>
      <c r="D2" s="2"/>
      <c r="E2" s="2"/>
      <c r="F2" s="2"/>
      <c r="G2" s="2"/>
      <c r="H2" s="2"/>
      <c r="I2" s="2"/>
      <c r="J2" s="2"/>
    </row>
    <row r="3" spans="1:10" ht="15.75" thickBot="1">
      <c r="A3" s="14"/>
      <c r="B3" s="2"/>
      <c r="C3" s="2"/>
      <c r="D3" s="2"/>
      <c r="E3" s="2"/>
      <c r="F3" s="2"/>
      <c r="G3" s="2"/>
      <c r="H3" s="2"/>
      <c r="I3" s="2"/>
      <c r="J3" s="2"/>
    </row>
    <row r="4" spans="1:10" ht="15.75" thickBot="1">
      <c r="A4" s="43" t="s">
        <v>46</v>
      </c>
      <c r="B4" s="17" t="s">
        <v>326</v>
      </c>
      <c r="C4" s="326" t="s">
        <v>307</v>
      </c>
      <c r="D4" s="326" t="s">
        <v>297</v>
      </c>
      <c r="E4" s="326" t="s">
        <v>268</v>
      </c>
      <c r="F4" s="326" t="s">
        <v>266</v>
      </c>
      <c r="G4" s="326" t="s">
        <v>246</v>
      </c>
      <c r="H4" s="326" t="s">
        <v>245</v>
      </c>
      <c r="I4" s="326" t="s">
        <v>209</v>
      </c>
      <c r="J4" s="326" t="s">
        <v>207</v>
      </c>
    </row>
    <row r="5" spans="1:10">
      <c r="A5" s="18"/>
      <c r="B5" s="20"/>
      <c r="C5" s="329"/>
      <c r="D5" s="329"/>
      <c r="E5" s="329"/>
      <c r="F5" s="329"/>
      <c r="G5" s="329"/>
      <c r="H5" s="329"/>
      <c r="I5" s="329"/>
      <c r="J5" s="329"/>
    </row>
    <row r="6" spans="1:10">
      <c r="A6" s="21" t="s">
        <v>107</v>
      </c>
      <c r="B6" s="20">
        <v>707</v>
      </c>
      <c r="C6" s="329">
        <v>766</v>
      </c>
      <c r="D6" s="329">
        <v>691</v>
      </c>
      <c r="E6" s="329">
        <v>712</v>
      </c>
      <c r="F6" s="329">
        <v>739</v>
      </c>
      <c r="G6" s="329">
        <v>895</v>
      </c>
      <c r="H6" s="329">
        <v>709</v>
      </c>
      <c r="I6" s="329">
        <v>763</v>
      </c>
      <c r="J6" s="329">
        <v>787</v>
      </c>
    </row>
    <row r="7" spans="1:10">
      <c r="A7" s="21" t="s">
        <v>108</v>
      </c>
      <c r="B7" s="20">
        <v>793</v>
      </c>
      <c r="C7" s="329">
        <v>916</v>
      </c>
      <c r="D7" s="329">
        <v>760</v>
      </c>
      <c r="E7" s="329">
        <v>838</v>
      </c>
      <c r="F7" s="329">
        <v>826</v>
      </c>
      <c r="G7" s="329">
        <v>773</v>
      </c>
      <c r="H7" s="329">
        <v>1061</v>
      </c>
      <c r="I7" s="329">
        <v>901</v>
      </c>
      <c r="J7" s="329">
        <v>892</v>
      </c>
    </row>
    <row r="8" spans="1:10">
      <c r="A8" s="21" t="s">
        <v>109</v>
      </c>
      <c r="B8" s="20">
        <v>1866</v>
      </c>
      <c r="C8" s="329">
        <v>2254</v>
      </c>
      <c r="D8" s="329">
        <v>2007</v>
      </c>
      <c r="E8" s="329">
        <v>2062</v>
      </c>
      <c r="F8" s="329">
        <v>1749</v>
      </c>
      <c r="G8" s="329">
        <v>2268</v>
      </c>
      <c r="H8" s="329">
        <v>1650</v>
      </c>
      <c r="I8" s="329">
        <v>1623</v>
      </c>
      <c r="J8" s="329">
        <v>1233</v>
      </c>
    </row>
    <row r="9" spans="1:10">
      <c r="A9" s="21" t="s">
        <v>110</v>
      </c>
      <c r="B9" s="20">
        <v>519</v>
      </c>
      <c r="C9" s="329">
        <v>566</v>
      </c>
      <c r="D9" s="329">
        <v>554</v>
      </c>
      <c r="E9" s="329">
        <v>577</v>
      </c>
      <c r="F9" s="329">
        <v>554</v>
      </c>
      <c r="G9" s="329">
        <v>584</v>
      </c>
      <c r="H9" s="329">
        <v>563</v>
      </c>
      <c r="I9" s="329">
        <v>647</v>
      </c>
      <c r="J9" s="329">
        <v>556</v>
      </c>
    </row>
    <row r="10" spans="1:10">
      <c r="A10" s="21" t="s">
        <v>111</v>
      </c>
      <c r="B10" s="20">
        <v>584</v>
      </c>
      <c r="C10" s="329">
        <v>632</v>
      </c>
      <c r="D10" s="329">
        <v>376</v>
      </c>
      <c r="E10" s="329">
        <v>487</v>
      </c>
      <c r="F10" s="329">
        <v>525</v>
      </c>
      <c r="G10" s="329">
        <v>686</v>
      </c>
      <c r="H10" s="329">
        <v>339</v>
      </c>
      <c r="I10" s="329">
        <v>345</v>
      </c>
      <c r="J10" s="329">
        <v>355</v>
      </c>
    </row>
    <row r="11" spans="1:10">
      <c r="A11" s="200" t="s">
        <v>48</v>
      </c>
      <c r="B11" s="82">
        <v>4469</v>
      </c>
      <c r="C11" s="82">
        <v>5134</v>
      </c>
      <c r="D11" s="82">
        <v>4388</v>
      </c>
      <c r="E11" s="82">
        <v>4676</v>
      </c>
      <c r="F11" s="82">
        <v>4393</v>
      </c>
      <c r="G11" s="82">
        <v>5206</v>
      </c>
      <c r="H11" s="82">
        <v>4322</v>
      </c>
      <c r="I11" s="82">
        <v>4279</v>
      </c>
      <c r="J11" s="82">
        <v>3823</v>
      </c>
    </row>
    <row r="12" spans="1:10">
      <c r="A12" s="18"/>
      <c r="B12" s="20"/>
      <c r="C12" s="329"/>
      <c r="D12" s="329"/>
      <c r="E12" s="329"/>
      <c r="F12" s="329"/>
      <c r="G12" s="329"/>
      <c r="H12" s="329"/>
      <c r="I12" s="329"/>
      <c r="J12" s="329"/>
    </row>
    <row r="13" spans="1:10">
      <c r="A13" s="21" t="s">
        <v>112</v>
      </c>
      <c r="B13" s="46">
        <v>-108</v>
      </c>
      <c r="C13" s="46">
        <v>-147</v>
      </c>
      <c r="D13" s="46">
        <v>-91</v>
      </c>
      <c r="E13" s="46">
        <v>-151</v>
      </c>
      <c r="F13" s="46">
        <v>-107</v>
      </c>
      <c r="G13" s="329">
        <v>-127</v>
      </c>
      <c r="H13" s="329">
        <v>-106</v>
      </c>
      <c r="I13" s="329">
        <v>-144</v>
      </c>
      <c r="J13" s="329">
        <v>-107</v>
      </c>
    </row>
    <row r="14" spans="1:10">
      <c r="A14" s="21" t="s">
        <v>113</v>
      </c>
      <c r="B14" s="46">
        <v>-1062</v>
      </c>
      <c r="C14" s="46">
        <v>-1209</v>
      </c>
      <c r="D14" s="46">
        <v>-895</v>
      </c>
      <c r="E14" s="46">
        <v>-928</v>
      </c>
      <c r="F14" s="46">
        <v>-815</v>
      </c>
      <c r="G14" s="329">
        <v>-1039</v>
      </c>
      <c r="H14" s="329">
        <v>-698</v>
      </c>
      <c r="I14" s="329">
        <v>-701</v>
      </c>
      <c r="J14" s="329">
        <v>-561</v>
      </c>
    </row>
    <row r="15" spans="1:10">
      <c r="A15" s="21" t="s">
        <v>114</v>
      </c>
      <c r="B15" s="46">
        <v>-3</v>
      </c>
      <c r="C15" s="46">
        <v>-5</v>
      </c>
      <c r="D15" s="46">
        <v>-2</v>
      </c>
      <c r="E15" s="46">
        <v>-5</v>
      </c>
      <c r="F15" s="46">
        <v>-2</v>
      </c>
      <c r="G15" s="329">
        <v>-2</v>
      </c>
      <c r="H15" s="329">
        <v>-1</v>
      </c>
      <c r="I15" s="329">
        <v>0</v>
      </c>
      <c r="J15" s="329">
        <v>-91</v>
      </c>
    </row>
    <row r="16" spans="1:10">
      <c r="A16" s="69" t="s">
        <v>49</v>
      </c>
      <c r="B16" s="82">
        <v>-1173</v>
      </c>
      <c r="C16" s="82">
        <v>-1361</v>
      </c>
      <c r="D16" s="82">
        <v>-988</v>
      </c>
      <c r="E16" s="82">
        <v>-1084</v>
      </c>
      <c r="F16" s="82">
        <v>-924</v>
      </c>
      <c r="G16" s="82">
        <v>-1168</v>
      </c>
      <c r="H16" s="82">
        <v>-805</v>
      </c>
      <c r="I16" s="82">
        <v>-845</v>
      </c>
      <c r="J16" s="82">
        <v>-759</v>
      </c>
    </row>
    <row r="17" spans="1:10" ht="15.75" thickBot="1">
      <c r="A17" s="21"/>
      <c r="B17" s="20"/>
      <c r="C17" s="329"/>
      <c r="D17" s="329"/>
      <c r="E17" s="329"/>
      <c r="F17" s="329"/>
      <c r="G17" s="329"/>
      <c r="H17" s="329"/>
      <c r="I17" s="329"/>
      <c r="J17" s="329"/>
    </row>
    <row r="18" spans="1:10" ht="15.75" thickBot="1">
      <c r="A18" s="57" t="s">
        <v>50</v>
      </c>
      <c r="B18" s="75">
        <v>3296</v>
      </c>
      <c r="C18" s="75">
        <v>3773</v>
      </c>
      <c r="D18" s="75">
        <v>3400</v>
      </c>
      <c r="E18" s="75">
        <v>3592</v>
      </c>
      <c r="F18" s="75">
        <v>3469</v>
      </c>
      <c r="G18" s="75">
        <v>4038</v>
      </c>
      <c r="H18" s="75">
        <v>3517</v>
      </c>
      <c r="I18" s="75">
        <v>3434</v>
      </c>
      <c r="J18" s="75">
        <v>3064</v>
      </c>
    </row>
    <row r="20" spans="1:10">
      <c r="A20" s="12"/>
      <c r="B20" s="120"/>
      <c r="C20" s="120"/>
      <c r="D20" s="120"/>
      <c r="E20" s="120"/>
      <c r="F20" s="120"/>
    </row>
  </sheetData>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1Q24&amp;C&amp;"Arial,Regular"&amp;8&amp;[20</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pageSetUpPr fitToPage="1"/>
  </sheetPr>
  <dimension ref="A1:K18"/>
  <sheetViews>
    <sheetView zoomScaleNormal="100" workbookViewId="0"/>
  </sheetViews>
  <sheetFormatPr defaultRowHeight="15"/>
  <cols>
    <col min="1" max="1" width="55.7109375" style="10" customWidth="1"/>
    <col min="2" max="10" width="10.7109375" style="10" customWidth="1"/>
    <col min="11" max="16384" width="9.140625" style="10"/>
  </cols>
  <sheetData>
    <row r="1" spans="1:11">
      <c r="A1" s="13" t="s">
        <v>14</v>
      </c>
      <c r="B1" s="6"/>
      <c r="C1" s="6"/>
      <c r="D1" s="6"/>
      <c r="E1" s="41"/>
      <c r="F1" s="6"/>
      <c r="G1" s="6"/>
      <c r="H1" s="6"/>
      <c r="I1" s="41"/>
      <c r="J1" s="6"/>
    </row>
    <row r="2" spans="1:11" ht="15.75">
      <c r="A2" s="92" t="s">
        <v>150</v>
      </c>
      <c r="B2" s="2"/>
      <c r="C2" s="2"/>
      <c r="D2" s="2"/>
      <c r="E2" s="2"/>
      <c r="F2" s="2"/>
      <c r="G2" s="2"/>
      <c r="H2" s="2"/>
      <c r="I2" s="2"/>
      <c r="J2" s="2"/>
    </row>
    <row r="3" spans="1:11" ht="15.75" thickBot="1">
      <c r="A3" s="14"/>
      <c r="B3" s="105"/>
      <c r="C3" s="105"/>
      <c r="D3" s="105"/>
      <c r="E3" s="105"/>
      <c r="F3" s="105"/>
      <c r="G3" s="105"/>
      <c r="H3" s="105"/>
      <c r="I3" s="105"/>
      <c r="J3" s="105"/>
    </row>
    <row r="4" spans="1:11" ht="15.75" thickBot="1">
      <c r="A4" s="43" t="s">
        <v>46</v>
      </c>
      <c r="B4" s="64">
        <v>45382</v>
      </c>
      <c r="C4" s="64">
        <v>45291</v>
      </c>
      <c r="D4" s="64">
        <v>45199</v>
      </c>
      <c r="E4" s="64">
        <v>45107</v>
      </c>
      <c r="F4" s="64">
        <v>45016</v>
      </c>
      <c r="G4" s="64">
        <v>44926</v>
      </c>
      <c r="H4" s="64">
        <v>44834</v>
      </c>
      <c r="I4" s="64">
        <v>44742</v>
      </c>
      <c r="J4" s="64">
        <v>44651</v>
      </c>
    </row>
    <row r="5" spans="1:11">
      <c r="A5" s="147"/>
      <c r="B5" s="15"/>
      <c r="C5" s="325"/>
      <c r="D5" s="325"/>
      <c r="E5" s="325"/>
      <c r="F5" s="325"/>
      <c r="G5" s="325"/>
      <c r="H5" s="205"/>
      <c r="I5" s="205"/>
      <c r="J5" s="205"/>
    </row>
    <row r="6" spans="1:11">
      <c r="A6" s="21" t="s">
        <v>116</v>
      </c>
      <c r="B6" s="231">
        <v>603207</v>
      </c>
      <c r="C6" s="293">
        <v>594631</v>
      </c>
      <c r="D6" s="293">
        <v>590988</v>
      </c>
      <c r="E6" s="293">
        <v>585662</v>
      </c>
      <c r="F6" s="293">
        <v>579157</v>
      </c>
      <c r="G6" s="293">
        <v>570522</v>
      </c>
      <c r="H6" s="293">
        <v>565283</v>
      </c>
      <c r="I6" s="293">
        <v>558499</v>
      </c>
      <c r="J6" s="293">
        <v>536247</v>
      </c>
    </row>
    <row r="7" spans="1:11">
      <c r="A7" s="128" t="s">
        <v>247</v>
      </c>
      <c r="B7" s="293">
        <v>540341</v>
      </c>
      <c r="C7" s="293">
        <v>530676</v>
      </c>
      <c r="D7" s="293">
        <v>527055</v>
      </c>
      <c r="E7" s="293">
        <v>522544</v>
      </c>
      <c r="F7" s="293">
        <v>517625</v>
      </c>
      <c r="G7" s="293">
        <v>507969</v>
      </c>
      <c r="H7" s="293">
        <v>503416</v>
      </c>
      <c r="I7" s="293">
        <v>496394</v>
      </c>
      <c r="J7" s="293">
        <v>475366</v>
      </c>
      <c r="K7" s="201"/>
    </row>
    <row r="8" spans="1:11">
      <c r="A8" s="21" t="s">
        <v>117</v>
      </c>
      <c r="B8" s="231">
        <v>185495</v>
      </c>
      <c r="C8" s="293">
        <v>182808</v>
      </c>
      <c r="D8" s="293">
        <v>181096</v>
      </c>
      <c r="E8" s="293">
        <v>189240</v>
      </c>
      <c r="F8" s="293">
        <v>180482</v>
      </c>
      <c r="G8" s="293">
        <v>172222</v>
      </c>
      <c r="H8" s="293">
        <v>178627</v>
      </c>
      <c r="I8" s="293">
        <v>183846</v>
      </c>
      <c r="J8" s="293">
        <v>173085</v>
      </c>
      <c r="K8" s="201"/>
    </row>
    <row r="9" spans="1:11">
      <c r="A9" s="21" t="s">
        <v>118</v>
      </c>
      <c r="B9" s="231">
        <v>90074</v>
      </c>
      <c r="C9" s="293">
        <v>80099</v>
      </c>
      <c r="D9" s="293">
        <v>78407</v>
      </c>
      <c r="E9" s="293">
        <v>73945</v>
      </c>
      <c r="F9" s="293">
        <v>68101</v>
      </c>
      <c r="G9" s="293">
        <v>59815</v>
      </c>
      <c r="H9" s="293">
        <v>54152</v>
      </c>
      <c r="I9" s="293">
        <v>46650</v>
      </c>
      <c r="J9" s="293">
        <v>43115</v>
      </c>
    </row>
    <row r="10" spans="1:11">
      <c r="A10" s="28" t="s">
        <v>119</v>
      </c>
      <c r="B10" s="231">
        <v>7981</v>
      </c>
      <c r="C10" s="293">
        <v>7938</v>
      </c>
      <c r="D10" s="293">
        <v>8554</v>
      </c>
      <c r="E10" s="293">
        <v>10451</v>
      </c>
      <c r="F10" s="293">
        <v>10403</v>
      </c>
      <c r="G10" s="293">
        <v>10411</v>
      </c>
      <c r="H10" s="293">
        <v>10279</v>
      </c>
      <c r="I10" s="293">
        <v>9832</v>
      </c>
      <c r="J10" s="293">
        <v>9450</v>
      </c>
    </row>
    <row r="11" spans="1:11">
      <c r="A11" s="21" t="s">
        <v>120</v>
      </c>
      <c r="B11" s="231">
        <v>1086</v>
      </c>
      <c r="C11" s="293">
        <v>214</v>
      </c>
      <c r="D11" s="293">
        <v>626</v>
      </c>
      <c r="E11" s="293">
        <v>1909</v>
      </c>
      <c r="F11" s="293">
        <v>2093</v>
      </c>
      <c r="G11" s="293">
        <v>2622</v>
      </c>
      <c r="H11" s="293">
        <v>2070</v>
      </c>
      <c r="I11" s="293">
        <v>1815</v>
      </c>
      <c r="J11" s="293">
        <v>1860</v>
      </c>
    </row>
    <row r="12" spans="1:11">
      <c r="A12" s="21" t="s">
        <v>121</v>
      </c>
      <c r="B12" s="231">
        <v>75682</v>
      </c>
      <c r="C12" s="293">
        <v>75802</v>
      </c>
      <c r="D12" s="293">
        <v>77645</v>
      </c>
      <c r="E12" s="293">
        <v>93122</v>
      </c>
      <c r="F12" s="293">
        <v>91687</v>
      </c>
      <c r="G12" s="293">
        <v>91078</v>
      </c>
      <c r="H12" s="293">
        <v>87808</v>
      </c>
      <c r="I12" s="293">
        <v>88088</v>
      </c>
      <c r="J12" s="293">
        <v>88171</v>
      </c>
    </row>
    <row r="13" spans="1:11">
      <c r="A13" s="21" t="s">
        <v>122</v>
      </c>
      <c r="B13" s="231">
        <v>42034</v>
      </c>
      <c r="C13" s="293">
        <v>45931</v>
      </c>
      <c r="D13" s="293">
        <v>45275</v>
      </c>
      <c r="E13" s="293">
        <v>45669</v>
      </c>
      <c r="F13" s="293">
        <v>41548</v>
      </c>
      <c r="G13" s="293">
        <v>40336</v>
      </c>
      <c r="H13" s="293">
        <v>27089</v>
      </c>
      <c r="I13" s="293">
        <v>25042</v>
      </c>
      <c r="J13" s="293">
        <v>25124</v>
      </c>
    </row>
    <row r="14" spans="1:11">
      <c r="A14" s="21" t="s">
        <v>123</v>
      </c>
      <c r="B14" s="231">
        <v>20895</v>
      </c>
      <c r="C14" s="293">
        <v>18476</v>
      </c>
      <c r="D14" s="293">
        <v>17482</v>
      </c>
      <c r="E14" s="293">
        <v>15759</v>
      </c>
      <c r="F14" s="293">
        <v>13707</v>
      </c>
      <c r="G14" s="293">
        <v>11046</v>
      </c>
      <c r="H14" s="293">
        <v>10338</v>
      </c>
      <c r="I14" s="293">
        <v>9680</v>
      </c>
      <c r="J14" s="293">
        <v>9784</v>
      </c>
    </row>
    <row r="15" spans="1:11">
      <c r="A15" s="21" t="s">
        <v>124</v>
      </c>
      <c r="B15" s="231">
        <v>151656</v>
      </c>
      <c r="C15" s="293">
        <v>144173</v>
      </c>
      <c r="D15" s="293">
        <v>135360</v>
      </c>
      <c r="E15" s="293">
        <v>134132</v>
      </c>
      <c r="F15" s="293">
        <v>130622</v>
      </c>
      <c r="G15" s="293">
        <v>126297</v>
      </c>
      <c r="H15" s="293">
        <v>121835</v>
      </c>
      <c r="I15" s="293">
        <v>122648</v>
      </c>
      <c r="J15" s="293">
        <v>113031</v>
      </c>
    </row>
    <row r="16" spans="1:11" ht="15.75" thickBot="1">
      <c r="A16" s="21" t="s">
        <v>125</v>
      </c>
      <c r="B16" s="231">
        <v>70185</v>
      </c>
      <c r="C16" s="293">
        <v>73354</v>
      </c>
      <c r="D16" s="293">
        <v>75066</v>
      </c>
      <c r="E16" s="293">
        <v>87869</v>
      </c>
      <c r="F16" s="293">
        <v>101199</v>
      </c>
      <c r="G16" s="293">
        <v>102290</v>
      </c>
      <c r="H16" s="293">
        <v>95566</v>
      </c>
      <c r="I16" s="293">
        <v>107577</v>
      </c>
      <c r="J16" s="293">
        <v>108026</v>
      </c>
    </row>
    <row r="17" spans="1:10" ht="15.75" thickBot="1">
      <c r="A17" s="57" t="s">
        <v>8</v>
      </c>
      <c r="B17" s="75">
        <v>1248295</v>
      </c>
      <c r="C17" s="75">
        <v>1223426</v>
      </c>
      <c r="D17" s="75">
        <v>1210499</v>
      </c>
      <c r="E17" s="75">
        <v>1237758</v>
      </c>
      <c r="F17" s="75">
        <v>1218999</v>
      </c>
      <c r="G17" s="75">
        <v>1186639</v>
      </c>
      <c r="H17" s="75">
        <v>1153047</v>
      </c>
      <c r="I17" s="75">
        <v>1153677</v>
      </c>
      <c r="J17" s="75">
        <v>1107893</v>
      </c>
    </row>
    <row r="18" spans="1:10">
      <c r="A18" s="21"/>
      <c r="B18" s="20"/>
      <c r="C18" s="20"/>
      <c r="D18" s="20"/>
      <c r="E18" s="20"/>
      <c r="F18" s="20"/>
      <c r="G18" s="20"/>
      <c r="H18" s="20"/>
      <c r="I18" s="20"/>
      <c r="J18" s="20"/>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1Q24&amp;C&amp;"Arial,Regular"&amp;8&amp;[21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pageSetUpPr fitToPage="1"/>
  </sheetPr>
  <dimension ref="A1:L42"/>
  <sheetViews>
    <sheetView zoomScaleNormal="100" zoomScaleSheetLayoutView="100" workbookViewId="0"/>
  </sheetViews>
  <sheetFormatPr defaultRowHeight="15"/>
  <cols>
    <col min="1" max="1" width="55.7109375" style="10" customWidth="1"/>
    <col min="2" max="10" width="10.7109375" style="10" customWidth="1"/>
    <col min="11" max="11" width="9.140625" style="10"/>
    <col min="12" max="12" width="9.140625" style="195"/>
    <col min="13" max="16384" width="9.140625" style="10"/>
  </cols>
  <sheetData>
    <row r="1" spans="1:12">
      <c r="A1" s="13" t="s">
        <v>14</v>
      </c>
      <c r="B1" s="6"/>
      <c r="C1" s="6"/>
      <c r="D1" s="6"/>
      <c r="E1" s="106"/>
      <c r="F1" s="6"/>
      <c r="G1" s="40"/>
      <c r="H1" s="40"/>
      <c r="I1" s="106"/>
      <c r="J1" s="106"/>
    </row>
    <row r="2" spans="1:12" ht="15.75">
      <c r="A2" s="92" t="s">
        <v>151</v>
      </c>
      <c r="B2" s="2"/>
      <c r="C2" s="2"/>
      <c r="D2" s="2"/>
      <c r="E2" s="2"/>
      <c r="F2" s="2"/>
      <c r="G2" s="2"/>
      <c r="H2" s="2"/>
      <c r="I2" s="2"/>
      <c r="J2" s="2"/>
    </row>
    <row r="3" spans="1:12" ht="15.75" thickBot="1">
      <c r="A3" s="14"/>
      <c r="B3" s="105"/>
      <c r="C3" s="105"/>
      <c r="D3" s="105"/>
      <c r="E3" s="105"/>
      <c r="F3" s="105"/>
      <c r="G3" s="105"/>
      <c r="H3" s="105"/>
      <c r="I3" s="105"/>
      <c r="J3" s="105"/>
    </row>
    <row r="4" spans="1:12" ht="15.75" thickBot="1">
      <c r="A4" s="107" t="s">
        <v>46</v>
      </c>
      <c r="B4" s="64">
        <v>45382</v>
      </c>
      <c r="C4" s="64">
        <v>45291</v>
      </c>
      <c r="D4" s="64">
        <v>45199</v>
      </c>
      <c r="E4" s="64">
        <v>45107</v>
      </c>
      <c r="F4" s="64">
        <v>45016</v>
      </c>
      <c r="G4" s="64">
        <v>44926</v>
      </c>
      <c r="H4" s="64">
        <v>44834</v>
      </c>
      <c r="I4" s="64">
        <v>44742</v>
      </c>
      <c r="J4" s="64">
        <v>44651</v>
      </c>
    </row>
    <row r="5" spans="1:12">
      <c r="A5" s="206"/>
      <c r="B5" s="205"/>
      <c r="C5" s="205"/>
      <c r="D5" s="205"/>
      <c r="E5" s="205"/>
      <c r="F5" s="205"/>
      <c r="G5" s="205"/>
      <c r="H5" s="205"/>
      <c r="I5" s="205"/>
      <c r="J5" s="205"/>
    </row>
    <row r="6" spans="1:12">
      <c r="A6" s="128" t="s">
        <v>127</v>
      </c>
      <c r="B6" s="65">
        <v>9825</v>
      </c>
      <c r="C6" s="65">
        <v>9898</v>
      </c>
      <c r="D6" s="65">
        <v>9963</v>
      </c>
      <c r="E6" s="65">
        <v>9963</v>
      </c>
      <c r="F6" s="65">
        <v>9963</v>
      </c>
      <c r="G6" s="65">
        <v>10000</v>
      </c>
      <c r="H6" s="65">
        <v>10000</v>
      </c>
      <c r="I6" s="65">
        <v>10000</v>
      </c>
      <c r="J6" s="65">
        <v>10000</v>
      </c>
      <c r="L6" s="240"/>
    </row>
    <row r="7" spans="1:12">
      <c r="A7" s="128" t="s">
        <v>88</v>
      </c>
      <c r="B7" s="65">
        <v>55000</v>
      </c>
      <c r="C7" s="65">
        <v>55000</v>
      </c>
      <c r="D7" s="65">
        <v>55000</v>
      </c>
      <c r="E7" s="65">
        <v>55000</v>
      </c>
      <c r="F7" s="65">
        <v>55000</v>
      </c>
      <c r="G7" s="65">
        <v>55000</v>
      </c>
      <c r="H7" s="65">
        <v>55000</v>
      </c>
      <c r="I7" s="65">
        <v>55000</v>
      </c>
      <c r="J7" s="65">
        <v>55000</v>
      </c>
      <c r="L7" s="240"/>
    </row>
    <row r="8" spans="1:12">
      <c r="A8" s="128" t="s">
        <v>89</v>
      </c>
      <c r="B8" s="65">
        <v>4831</v>
      </c>
      <c r="C8" s="65">
        <v>5083</v>
      </c>
      <c r="D8" s="65">
        <v>4598</v>
      </c>
      <c r="E8" s="65">
        <v>6642</v>
      </c>
      <c r="F8" s="65">
        <v>7676</v>
      </c>
      <c r="G8" s="65">
        <v>9158</v>
      </c>
      <c r="H8" s="65">
        <v>7919</v>
      </c>
      <c r="I8" s="65">
        <v>7478</v>
      </c>
      <c r="J8" s="65">
        <v>6605</v>
      </c>
      <c r="L8" s="240"/>
    </row>
    <row r="9" spans="1:12">
      <c r="A9" s="128" t="s">
        <v>90</v>
      </c>
      <c r="B9" s="65">
        <v>146062</v>
      </c>
      <c r="C9" s="65">
        <v>154712</v>
      </c>
      <c r="D9" s="65">
        <v>150133</v>
      </c>
      <c r="E9" s="65">
        <v>143919</v>
      </c>
      <c r="F9" s="65">
        <v>137747</v>
      </c>
      <c r="G9" s="65">
        <v>144716</v>
      </c>
      <c r="H9" s="65">
        <v>138694</v>
      </c>
      <c r="I9" s="65">
        <v>131184</v>
      </c>
      <c r="J9" s="65">
        <v>125596</v>
      </c>
      <c r="L9" s="240"/>
    </row>
    <row r="10" spans="1:12">
      <c r="A10" s="128" t="s">
        <v>177</v>
      </c>
      <c r="B10" s="65">
        <v>-5417</v>
      </c>
      <c r="C10" s="65" t="s">
        <v>77</v>
      </c>
      <c r="D10" s="65">
        <v>-6007</v>
      </c>
      <c r="E10" s="65" t="s">
        <v>77</v>
      </c>
      <c r="F10" s="65">
        <v>-6211</v>
      </c>
      <c r="G10" s="65" t="s">
        <v>77</v>
      </c>
      <c r="H10" s="329">
        <v>-7486</v>
      </c>
      <c r="I10" s="65" t="s">
        <v>77</v>
      </c>
      <c r="J10" s="65">
        <v>-5187</v>
      </c>
      <c r="L10" s="240"/>
    </row>
    <row r="11" spans="1:12">
      <c r="A11" s="128" t="s">
        <v>128</v>
      </c>
      <c r="B11" s="65" t="s">
        <v>77</v>
      </c>
      <c r="C11" s="65" t="s">
        <v>77</v>
      </c>
      <c r="D11" s="65" t="s">
        <v>77</v>
      </c>
      <c r="E11" s="65" t="s">
        <v>77</v>
      </c>
      <c r="F11" s="65" t="s">
        <v>77</v>
      </c>
      <c r="G11" s="65">
        <v>1301</v>
      </c>
      <c r="H11" s="329">
        <v>1220</v>
      </c>
      <c r="I11" s="329">
        <v>1302</v>
      </c>
      <c r="J11" s="329">
        <v>1321</v>
      </c>
      <c r="L11" s="240"/>
    </row>
    <row r="12" spans="1:12">
      <c r="A12" s="128" t="s">
        <v>129</v>
      </c>
      <c r="B12" s="65">
        <v>2172</v>
      </c>
      <c r="C12" s="65">
        <v>1827</v>
      </c>
      <c r="D12" s="65">
        <v>2135</v>
      </c>
      <c r="E12" s="65">
        <v>300</v>
      </c>
      <c r="F12" s="65">
        <v>-273</v>
      </c>
      <c r="G12" s="65">
        <v>-1786</v>
      </c>
      <c r="H12" s="65">
        <v>-512</v>
      </c>
      <c r="I12" s="65">
        <v>-46</v>
      </c>
      <c r="J12" s="65">
        <v>641</v>
      </c>
      <c r="L12" s="240"/>
    </row>
    <row r="13" spans="1:12">
      <c r="A13" s="128" t="s">
        <v>210</v>
      </c>
      <c r="B13" s="65">
        <v>-11032</v>
      </c>
      <c r="C13" s="65">
        <v>-14990</v>
      </c>
      <c r="D13" s="65">
        <v>-10242</v>
      </c>
      <c r="E13" s="65">
        <v>-10242</v>
      </c>
      <c r="F13" s="65">
        <v>-4067</v>
      </c>
      <c r="G13" s="65">
        <v>-27267</v>
      </c>
      <c r="H13" s="65">
        <v>-20533</v>
      </c>
      <c r="I13" s="65">
        <v>-20533</v>
      </c>
      <c r="J13" s="65">
        <v>-15000</v>
      </c>
      <c r="L13" s="240"/>
    </row>
    <row r="14" spans="1:12">
      <c r="A14" s="128" t="s">
        <v>130</v>
      </c>
      <c r="B14" s="65">
        <v>-128</v>
      </c>
      <c r="C14" s="65">
        <v>-122</v>
      </c>
      <c r="D14" s="65">
        <v>-114</v>
      </c>
      <c r="E14" s="65">
        <v>-114</v>
      </c>
      <c r="F14" s="65">
        <v>-120</v>
      </c>
      <c r="G14" s="65">
        <v>-116</v>
      </c>
      <c r="H14" s="65">
        <v>-97</v>
      </c>
      <c r="I14" s="65">
        <v>-95</v>
      </c>
      <c r="J14" s="65">
        <v>-93</v>
      </c>
      <c r="L14" s="240"/>
    </row>
    <row r="15" spans="1:12">
      <c r="A15" s="128" t="s">
        <v>74</v>
      </c>
      <c r="B15" s="65">
        <v>-1948</v>
      </c>
      <c r="C15" s="65">
        <v>-1922</v>
      </c>
      <c r="D15" s="65">
        <v>-2020</v>
      </c>
      <c r="E15" s="65">
        <v>-2751</v>
      </c>
      <c r="F15" s="65">
        <v>-3252</v>
      </c>
      <c r="G15" s="65">
        <v>-3279</v>
      </c>
      <c r="H15" s="65">
        <v>-3282</v>
      </c>
      <c r="I15" s="65">
        <v>-3304</v>
      </c>
      <c r="J15" s="65">
        <v>-3327</v>
      </c>
      <c r="L15" s="240"/>
    </row>
    <row r="16" spans="1:12" ht="15.75" thickBot="1">
      <c r="A16" s="128" t="s">
        <v>267</v>
      </c>
      <c r="B16" s="65">
        <v>-2</v>
      </c>
      <c r="C16" s="65">
        <v>-3</v>
      </c>
      <c r="D16" s="65">
        <v>-1</v>
      </c>
      <c r="E16" s="65">
        <v>-1</v>
      </c>
      <c r="F16" s="65">
        <v>-19</v>
      </c>
      <c r="G16" s="65" t="s">
        <v>77</v>
      </c>
      <c r="H16" s="65" t="s">
        <v>77</v>
      </c>
      <c r="I16" s="65" t="s">
        <v>77</v>
      </c>
      <c r="J16" s="65" t="s">
        <v>77</v>
      </c>
      <c r="L16" s="240"/>
    </row>
    <row r="17" spans="1:12" ht="15.75" thickBot="1">
      <c r="A17" s="57" t="s">
        <v>131</v>
      </c>
      <c r="B17" s="84">
        <v>199363</v>
      </c>
      <c r="C17" s="84">
        <v>209483</v>
      </c>
      <c r="D17" s="84">
        <v>203445</v>
      </c>
      <c r="E17" s="84">
        <v>202716</v>
      </c>
      <c r="F17" s="84">
        <v>196444</v>
      </c>
      <c r="G17" s="84">
        <v>187727</v>
      </c>
      <c r="H17" s="84">
        <v>180923</v>
      </c>
      <c r="I17" s="84">
        <v>180986</v>
      </c>
      <c r="J17" s="84">
        <v>175556</v>
      </c>
      <c r="L17" s="241"/>
    </row>
    <row r="18" spans="1:12" ht="6" customHeight="1">
      <c r="A18" s="128"/>
      <c r="B18" s="65"/>
      <c r="C18" s="65"/>
      <c r="D18" s="65"/>
      <c r="E18" s="65"/>
      <c r="F18" s="65"/>
      <c r="G18" s="65"/>
      <c r="H18" s="65"/>
      <c r="I18" s="65"/>
      <c r="J18" s="65"/>
      <c r="L18" s="240"/>
    </row>
    <row r="19" spans="1:12" ht="15.75" thickBot="1">
      <c r="A19" s="128" t="s">
        <v>178</v>
      </c>
      <c r="B19" s="175">
        <v>9624</v>
      </c>
      <c r="C19" s="175">
        <v>10019</v>
      </c>
      <c r="D19" s="65">
        <v>9279</v>
      </c>
      <c r="E19" s="65">
        <v>9302</v>
      </c>
      <c r="F19" s="65">
        <v>9711</v>
      </c>
      <c r="G19" s="65">
        <v>10062</v>
      </c>
      <c r="H19" s="65">
        <v>9547</v>
      </c>
      <c r="I19" s="65">
        <v>9559</v>
      </c>
      <c r="J19" s="65">
        <v>10145</v>
      </c>
      <c r="L19" s="242"/>
    </row>
    <row r="20" spans="1:12" ht="15.75" thickBot="1">
      <c r="A20" s="57" t="s">
        <v>179</v>
      </c>
      <c r="B20" s="177">
        <v>208987</v>
      </c>
      <c r="C20" s="177">
        <v>219502</v>
      </c>
      <c r="D20" s="84">
        <v>212724</v>
      </c>
      <c r="E20" s="84">
        <v>212018</v>
      </c>
      <c r="F20" s="84">
        <v>206155</v>
      </c>
      <c r="G20" s="84">
        <v>197789</v>
      </c>
      <c r="H20" s="84">
        <v>190470</v>
      </c>
      <c r="I20" s="84">
        <v>190545</v>
      </c>
      <c r="J20" s="84">
        <v>185701</v>
      </c>
      <c r="L20" s="243"/>
    </row>
    <row r="21" spans="1:12" ht="6" customHeight="1">
      <c r="A21" s="128"/>
      <c r="B21" s="175"/>
      <c r="C21" s="175"/>
      <c r="D21" s="65"/>
      <c r="E21" s="65"/>
      <c r="F21" s="65"/>
      <c r="G21" s="65"/>
      <c r="H21" s="65"/>
      <c r="I21" s="65"/>
      <c r="J21" s="65"/>
      <c r="L21" s="242"/>
    </row>
    <row r="22" spans="1:12" ht="15.75" thickBot="1">
      <c r="A22" s="24" t="s">
        <v>132</v>
      </c>
      <c r="B22" s="175">
        <v>28322</v>
      </c>
      <c r="C22" s="175">
        <v>28135</v>
      </c>
      <c r="D22" s="65">
        <v>27238</v>
      </c>
      <c r="E22" s="65">
        <v>23802</v>
      </c>
      <c r="F22" s="65">
        <v>24128</v>
      </c>
      <c r="G22" s="65">
        <v>24330</v>
      </c>
      <c r="H22" s="65">
        <v>22609.403634999999</v>
      </c>
      <c r="I22" s="65">
        <v>22622</v>
      </c>
      <c r="J22" s="65">
        <v>23994</v>
      </c>
      <c r="L22" s="242"/>
    </row>
    <row r="23" spans="1:12" ht="15.75" thickBot="1">
      <c r="A23" s="57" t="s">
        <v>133</v>
      </c>
      <c r="B23" s="177">
        <v>237309</v>
      </c>
      <c r="C23" s="177">
        <v>247637</v>
      </c>
      <c r="D23" s="84">
        <v>239962</v>
      </c>
      <c r="E23" s="84">
        <v>235820</v>
      </c>
      <c r="F23" s="84">
        <v>230283</v>
      </c>
      <c r="G23" s="84">
        <v>222119</v>
      </c>
      <c r="H23" s="84">
        <v>213079.403635</v>
      </c>
      <c r="I23" s="84">
        <v>213167</v>
      </c>
      <c r="J23" s="84">
        <v>209695</v>
      </c>
      <c r="L23" s="243"/>
    </row>
    <row r="24" spans="1:12" ht="9" customHeight="1">
      <c r="A24" s="128"/>
      <c r="B24" s="175"/>
      <c r="C24" s="175"/>
      <c r="D24" s="65"/>
      <c r="E24" s="65"/>
      <c r="F24" s="65"/>
      <c r="G24" s="65"/>
      <c r="H24" s="65"/>
      <c r="I24" s="65"/>
      <c r="J24" s="65"/>
      <c r="L24" s="242"/>
    </row>
    <row r="25" spans="1:12">
      <c r="A25" s="128" t="s">
        <v>134</v>
      </c>
      <c r="B25" s="175"/>
      <c r="C25" s="175"/>
      <c r="D25" s="65"/>
      <c r="E25" s="65"/>
      <c r="F25" s="65"/>
      <c r="G25" s="65"/>
      <c r="H25" s="65"/>
      <c r="I25" s="65"/>
      <c r="J25" s="65"/>
      <c r="L25" s="242"/>
    </row>
    <row r="26" spans="1:12">
      <c r="A26" s="128" t="s">
        <v>135</v>
      </c>
      <c r="B26" s="175">
        <v>904616</v>
      </c>
      <c r="C26" s="175">
        <v>865758</v>
      </c>
      <c r="D26" s="65">
        <v>879889</v>
      </c>
      <c r="E26" s="65">
        <v>911210</v>
      </c>
      <c r="F26" s="65">
        <v>900897</v>
      </c>
      <c r="G26" s="65">
        <v>893110</v>
      </c>
      <c r="H26" s="65">
        <v>906891.4610899738</v>
      </c>
      <c r="I26" s="65">
        <v>892395</v>
      </c>
      <c r="J26" s="65">
        <v>844745</v>
      </c>
      <c r="L26" s="242"/>
    </row>
    <row r="27" spans="1:12">
      <c r="A27" s="128" t="s">
        <v>136</v>
      </c>
      <c r="B27" s="175">
        <v>9615</v>
      </c>
      <c r="C27" s="175">
        <v>10360</v>
      </c>
      <c r="D27" s="65">
        <v>15776</v>
      </c>
      <c r="E27" s="65">
        <v>12553</v>
      </c>
      <c r="F27" s="65">
        <v>12718</v>
      </c>
      <c r="G27" s="65">
        <v>15417</v>
      </c>
      <c r="H27" s="65">
        <v>21342.871480537244</v>
      </c>
      <c r="I27" s="65">
        <v>17092</v>
      </c>
      <c r="J27" s="65">
        <v>16628</v>
      </c>
      <c r="L27" s="242"/>
    </row>
    <row r="28" spans="1:12">
      <c r="A28" s="128" t="s">
        <v>137</v>
      </c>
      <c r="B28" s="175">
        <v>693</v>
      </c>
      <c r="C28" s="175">
        <v>677</v>
      </c>
      <c r="D28" s="65">
        <v>2482</v>
      </c>
      <c r="E28" s="65">
        <v>3226</v>
      </c>
      <c r="F28" s="65">
        <v>3155</v>
      </c>
      <c r="G28" s="65">
        <v>2756</v>
      </c>
      <c r="H28" s="65">
        <v>4182.3702881680829</v>
      </c>
      <c r="I28" s="65">
        <v>2826</v>
      </c>
      <c r="J28" s="65">
        <v>3378</v>
      </c>
      <c r="L28" s="242"/>
    </row>
    <row r="29" spans="1:12" ht="15.75" thickBot="1">
      <c r="A29" s="128" t="s">
        <v>138</v>
      </c>
      <c r="B29" s="178">
        <v>100237</v>
      </c>
      <c r="C29" s="178">
        <v>100237</v>
      </c>
      <c r="D29" s="85">
        <v>88208</v>
      </c>
      <c r="E29" s="85">
        <v>88208</v>
      </c>
      <c r="F29" s="85">
        <v>88208</v>
      </c>
      <c r="G29" s="85">
        <v>88208</v>
      </c>
      <c r="H29" s="85">
        <v>80569.670098766568</v>
      </c>
      <c r="I29" s="85">
        <v>80570</v>
      </c>
      <c r="J29" s="85">
        <v>80570</v>
      </c>
      <c r="L29" s="242"/>
    </row>
    <row r="30" spans="1:12" ht="15.75" thickBot="1">
      <c r="A30" s="57" t="s">
        <v>139</v>
      </c>
      <c r="B30" s="179">
        <v>1015161</v>
      </c>
      <c r="C30" s="179">
        <v>977032</v>
      </c>
      <c r="D30" s="86">
        <v>986355</v>
      </c>
      <c r="E30" s="86">
        <v>1015197</v>
      </c>
      <c r="F30" s="86">
        <v>1004978</v>
      </c>
      <c r="G30" s="86">
        <v>999491</v>
      </c>
      <c r="H30" s="86">
        <v>1012986.3729574457</v>
      </c>
      <c r="I30" s="86">
        <v>992883</v>
      </c>
      <c r="J30" s="86">
        <v>945321</v>
      </c>
      <c r="L30" s="243"/>
    </row>
    <row r="31" spans="1:12" ht="9" customHeight="1">
      <c r="A31" s="128"/>
      <c r="B31" s="176"/>
      <c r="C31" s="176"/>
      <c r="D31" s="24"/>
      <c r="E31" s="24"/>
      <c r="F31" s="24"/>
      <c r="G31" s="24"/>
      <c r="H31" s="24"/>
      <c r="I31" s="24"/>
      <c r="J31" s="24"/>
      <c r="L31" s="244"/>
    </row>
    <row r="32" spans="1:12">
      <c r="A32" s="127" t="s">
        <v>300</v>
      </c>
      <c r="B32" s="174"/>
      <c r="C32" s="174"/>
      <c r="D32" s="87"/>
      <c r="E32" s="87"/>
      <c r="F32" s="87"/>
      <c r="G32" s="87"/>
      <c r="H32" s="87"/>
      <c r="I32" s="87"/>
      <c r="J32" s="87"/>
      <c r="L32" s="245"/>
    </row>
    <row r="33" spans="1:12">
      <c r="A33" s="128" t="s">
        <v>301</v>
      </c>
      <c r="B33" s="157">
        <v>0.19900000000000001</v>
      </c>
      <c r="C33" s="157">
        <v>0.214</v>
      </c>
      <c r="D33" s="23">
        <v>0.20899999999999999</v>
      </c>
      <c r="E33" s="23">
        <v>0.2</v>
      </c>
      <c r="F33" s="23">
        <v>0.19900000000000001</v>
      </c>
      <c r="G33" s="23">
        <v>0.188</v>
      </c>
      <c r="H33" s="23">
        <v>0.182</v>
      </c>
      <c r="I33" s="23">
        <v>0.182</v>
      </c>
      <c r="J33" s="23">
        <v>0.188</v>
      </c>
      <c r="L33" s="246"/>
    </row>
    <row r="34" spans="1:12">
      <c r="A34" s="128" t="s">
        <v>302</v>
      </c>
      <c r="B34" s="157">
        <v>0.20899999999999999</v>
      </c>
      <c r="C34" s="157">
        <v>0.22500000000000001</v>
      </c>
      <c r="D34" s="23">
        <v>0.219</v>
      </c>
      <c r="E34" s="23">
        <v>0.20899999999999999</v>
      </c>
      <c r="F34" s="23">
        <v>0.20799999999999999</v>
      </c>
      <c r="G34" s="23">
        <v>0.19800000000000001</v>
      </c>
      <c r="H34" s="23">
        <v>0.192</v>
      </c>
      <c r="I34" s="23">
        <v>0.192</v>
      </c>
      <c r="J34" s="23">
        <v>0.19900000000000001</v>
      </c>
      <c r="L34" s="246"/>
    </row>
    <row r="35" spans="1:12">
      <c r="A35" s="128" t="s">
        <v>304</v>
      </c>
      <c r="B35" s="157">
        <v>0.23599999999999999</v>
      </c>
      <c r="C35" s="157">
        <v>0.253</v>
      </c>
      <c r="D35" s="23">
        <v>0.246</v>
      </c>
      <c r="E35" s="23">
        <v>0.23200000000000001</v>
      </c>
      <c r="F35" s="23">
        <v>0.23200000000000001</v>
      </c>
      <c r="G35" s="23">
        <v>0.222</v>
      </c>
      <c r="H35" s="23">
        <v>0.214</v>
      </c>
      <c r="I35" s="23">
        <v>0.215</v>
      </c>
      <c r="J35" s="23">
        <v>0.22500000000000001</v>
      </c>
      <c r="L35" s="246"/>
    </row>
    <row r="36" spans="1:12">
      <c r="A36" s="128" t="s">
        <v>305</v>
      </c>
      <c r="B36" s="157">
        <v>0.126</v>
      </c>
      <c r="C36" s="157">
        <v>0.13400000000000001</v>
      </c>
      <c r="D36" s="23">
        <v>0.127</v>
      </c>
      <c r="E36" s="23">
        <v>0.128</v>
      </c>
      <c r="F36" s="23">
        <v>0.129</v>
      </c>
      <c r="G36" s="23">
        <v>0.121</v>
      </c>
      <c r="H36" s="23">
        <v>0.11899999999999999</v>
      </c>
      <c r="I36" s="23">
        <v>0.125</v>
      </c>
      <c r="J36" s="23">
        <v>0.124</v>
      </c>
      <c r="L36" s="246"/>
    </row>
    <row r="37" spans="1:12">
      <c r="A37" s="128" t="s">
        <v>299</v>
      </c>
      <c r="B37" s="161">
        <v>0.39100000000000001</v>
      </c>
      <c r="C37" s="161">
        <v>0.41299999999999998</v>
      </c>
      <c r="D37" s="22">
        <v>0.39200000000000002</v>
      </c>
      <c r="E37" s="22">
        <v>0.38400000000000001</v>
      </c>
      <c r="F37" s="22">
        <v>0.33200000000000002</v>
      </c>
      <c r="G37" s="22">
        <v>0.34499999999999997</v>
      </c>
      <c r="H37" s="32" t="s">
        <v>77</v>
      </c>
      <c r="I37" s="32" t="s">
        <v>77</v>
      </c>
      <c r="J37" s="32" t="s">
        <v>77</v>
      </c>
      <c r="L37" s="247"/>
    </row>
    <row r="38" spans="1:12">
      <c r="A38" s="128"/>
    </row>
    <row r="39" spans="1:12">
      <c r="A39" s="12" t="s">
        <v>337</v>
      </c>
      <c r="F39" s="120"/>
    </row>
    <row r="40" spans="1:12">
      <c r="A40" s="12" t="s">
        <v>306</v>
      </c>
    </row>
    <row r="41" spans="1:12">
      <c r="F41" s="180"/>
    </row>
    <row r="42" spans="1:12">
      <c r="A42" s="294"/>
      <c r="F42" s="180"/>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6" orientation="landscape" r:id="rId1"/>
  <headerFooter scaleWithDoc="0">
    <oddFooter>&amp;L&amp;"Arial,Regular"&amp;8Íslandsbanki Factbook 1Q24&amp;C&amp;"Arial,Regular"&amp;8&amp;[22</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pageSetUpPr fitToPage="1"/>
  </sheetPr>
  <dimension ref="A1:J31"/>
  <sheetViews>
    <sheetView zoomScaleNormal="100" zoomScaleSheetLayoutView="100" workbookViewId="0"/>
  </sheetViews>
  <sheetFormatPr defaultRowHeight="15"/>
  <cols>
    <col min="1" max="1" width="55.7109375" style="10" customWidth="1"/>
    <col min="2" max="10" width="10.7109375" style="10" customWidth="1"/>
    <col min="11" max="16384" width="9.140625" style="10"/>
  </cols>
  <sheetData>
    <row r="1" spans="1:10">
      <c r="A1" s="13" t="s">
        <v>14</v>
      </c>
      <c r="F1" s="77"/>
      <c r="G1" s="77"/>
      <c r="H1" s="77"/>
    </row>
    <row r="2" spans="1:10" ht="15.75">
      <c r="A2" s="92" t="s">
        <v>156</v>
      </c>
      <c r="B2" s="2"/>
      <c r="C2" s="2"/>
      <c r="D2" s="2"/>
      <c r="E2" s="2"/>
      <c r="F2" s="92"/>
      <c r="G2" s="92"/>
      <c r="H2" s="108"/>
      <c r="I2" s="2"/>
      <c r="J2" s="2"/>
    </row>
    <row r="3" spans="1:10" ht="15.75" thickBot="1">
      <c r="A3" s="14"/>
      <c r="B3" s="15"/>
      <c r="C3" s="15"/>
      <c r="D3" s="15"/>
      <c r="E3" s="15"/>
      <c r="F3" s="15"/>
      <c r="G3" s="15"/>
      <c r="H3" s="15"/>
      <c r="I3" s="15"/>
      <c r="J3" s="15"/>
    </row>
    <row r="4" spans="1:10" ht="15.75" thickBot="1">
      <c r="A4" s="43"/>
      <c r="B4" s="326" t="s">
        <v>307</v>
      </c>
      <c r="C4" s="326" t="s">
        <v>297</v>
      </c>
      <c r="D4" s="326" t="s">
        <v>268</v>
      </c>
      <c r="E4" s="326" t="s">
        <v>266</v>
      </c>
      <c r="F4" s="326" t="s">
        <v>246</v>
      </c>
      <c r="G4" s="326" t="s">
        <v>245</v>
      </c>
      <c r="H4" s="326" t="s">
        <v>209</v>
      </c>
      <c r="I4" s="326" t="s">
        <v>207</v>
      </c>
      <c r="J4" s="326" t="s">
        <v>180</v>
      </c>
    </row>
    <row r="5" spans="1:10">
      <c r="A5" s="147"/>
      <c r="B5" s="327"/>
      <c r="C5" s="327"/>
      <c r="D5" s="325"/>
      <c r="E5" s="325"/>
      <c r="F5" s="325"/>
      <c r="G5" s="325"/>
      <c r="H5" s="325"/>
      <c r="I5" s="325"/>
      <c r="J5" s="325"/>
    </row>
    <row r="6" spans="1:10">
      <c r="A6" s="127" t="s">
        <v>157</v>
      </c>
      <c r="B6" s="328"/>
      <c r="C6" s="328"/>
      <c r="D6" s="328"/>
      <c r="E6" s="328"/>
      <c r="F6" s="328"/>
      <c r="G6" s="328"/>
      <c r="H6" s="328"/>
      <c r="I6" s="328"/>
      <c r="J6" s="328"/>
    </row>
    <row r="7" spans="1:10">
      <c r="A7" s="128" t="s">
        <v>158</v>
      </c>
      <c r="B7" s="330">
        <v>0.6</v>
      </c>
      <c r="C7" s="330">
        <v>2.1</v>
      </c>
      <c r="D7" s="331">
        <v>5.2</v>
      </c>
      <c r="E7" s="331">
        <v>8.9</v>
      </c>
      <c r="F7" s="331">
        <v>8.1999999999999993</v>
      </c>
      <c r="G7" s="331">
        <v>8</v>
      </c>
      <c r="H7" s="331">
        <v>10</v>
      </c>
      <c r="I7" s="331">
        <v>9.5</v>
      </c>
      <c r="J7" s="331">
        <v>6</v>
      </c>
    </row>
    <row r="8" spans="1:10">
      <c r="A8" s="128" t="s">
        <v>159</v>
      </c>
      <c r="B8" s="330">
        <v>-7.6</v>
      </c>
      <c r="C8" s="330">
        <v>-2.2999999999999998</v>
      </c>
      <c r="D8" s="330">
        <v>4.0999999999999996</v>
      </c>
      <c r="E8" s="330">
        <v>5.4</v>
      </c>
      <c r="F8" s="331">
        <v>20.8</v>
      </c>
      <c r="G8" s="331">
        <v>10.1</v>
      </c>
      <c r="H8" s="331">
        <v>10.7</v>
      </c>
      <c r="I8" s="331">
        <v>20.100000000000001</v>
      </c>
      <c r="J8" s="331">
        <v>13.1</v>
      </c>
    </row>
    <row r="9" spans="1:10">
      <c r="A9" s="128" t="s">
        <v>160</v>
      </c>
      <c r="B9" s="330">
        <v>-15</v>
      </c>
      <c r="C9" s="330">
        <v>3.9</v>
      </c>
      <c r="D9" s="330">
        <v>8.5</v>
      </c>
      <c r="E9" s="330">
        <v>9.8000000000000007</v>
      </c>
      <c r="F9" s="331">
        <v>46</v>
      </c>
      <c r="G9" s="331">
        <v>12.3</v>
      </c>
      <c r="H9" s="331">
        <v>17.600000000000001</v>
      </c>
      <c r="I9" s="331">
        <v>36.200000000000003</v>
      </c>
      <c r="J9" s="331">
        <v>16.399999999999999</v>
      </c>
    </row>
    <row r="10" spans="1:10">
      <c r="A10" s="128" t="s">
        <v>161</v>
      </c>
      <c r="B10" s="330">
        <v>9.4</v>
      </c>
      <c r="C10" s="330">
        <v>0.1</v>
      </c>
      <c r="D10" s="330">
        <v>-3.2</v>
      </c>
      <c r="E10" s="330">
        <v>-7.8</v>
      </c>
      <c r="F10" s="331">
        <v>-8.4</v>
      </c>
      <c r="G10" s="331">
        <v>-3.6</v>
      </c>
      <c r="H10" s="331">
        <v>-5.0999999999999996</v>
      </c>
      <c r="I10" s="331">
        <v>-7.7</v>
      </c>
      <c r="J10" s="331">
        <v>-5.7</v>
      </c>
    </row>
    <row r="11" spans="1:10">
      <c r="A11" s="128" t="s">
        <v>162</v>
      </c>
      <c r="B11" s="330">
        <v>-2.2999999999999998</v>
      </c>
      <c r="C11" s="330">
        <v>-1.1000000000000001</v>
      </c>
      <c r="D11" s="330">
        <v>0.8</v>
      </c>
      <c r="E11" s="330">
        <v>4.8</v>
      </c>
      <c r="F11" s="331">
        <v>5.8</v>
      </c>
      <c r="G11" s="331">
        <v>5.5</v>
      </c>
      <c r="H11" s="331">
        <v>13.1</v>
      </c>
      <c r="I11" s="331">
        <v>9</v>
      </c>
      <c r="J11" s="331">
        <v>12.3</v>
      </c>
    </row>
    <row r="12" spans="1:10">
      <c r="A12" s="128"/>
      <c r="B12" s="330"/>
      <c r="C12" s="330"/>
      <c r="D12" s="330"/>
      <c r="E12" s="330"/>
      <c r="F12" s="331"/>
      <c r="G12" s="331"/>
      <c r="H12" s="331"/>
      <c r="I12" s="331"/>
      <c r="J12" s="331"/>
    </row>
    <row r="13" spans="1:10">
      <c r="A13" s="128" t="s">
        <v>163</v>
      </c>
      <c r="B13" s="330">
        <v>3.4</v>
      </c>
      <c r="C13" s="330">
        <v>2.9</v>
      </c>
      <c r="D13" s="330">
        <v>3.1</v>
      </c>
      <c r="E13" s="330">
        <v>3.6</v>
      </c>
      <c r="F13" s="331">
        <v>3.3</v>
      </c>
      <c r="G13" s="331">
        <v>3.3</v>
      </c>
      <c r="H13" s="331">
        <v>4</v>
      </c>
      <c r="I13" s="331">
        <v>5.0999999999999996</v>
      </c>
      <c r="J13" s="331">
        <v>4.9000000000000004</v>
      </c>
    </row>
    <row r="14" spans="1:10">
      <c r="A14" s="128" t="s">
        <v>164</v>
      </c>
      <c r="B14" s="330">
        <v>-2.7</v>
      </c>
      <c r="C14" s="330">
        <v>7</v>
      </c>
      <c r="D14" s="330">
        <v>0.6</v>
      </c>
      <c r="E14" s="330">
        <v>-1.4</v>
      </c>
      <c r="F14" s="331">
        <v>-2.8</v>
      </c>
      <c r="G14" s="331">
        <v>2.9</v>
      </c>
      <c r="H14" s="331">
        <v>-3.8</v>
      </c>
      <c r="I14" s="331">
        <v>-3.6</v>
      </c>
      <c r="J14" s="331">
        <v>-6.3</v>
      </c>
    </row>
    <row r="15" spans="1:10">
      <c r="A15" s="128" t="s">
        <v>165</v>
      </c>
      <c r="B15" s="330">
        <v>37.700000000000003</v>
      </c>
      <c r="C15" s="330">
        <v>30.6</v>
      </c>
      <c r="D15" s="330">
        <v>28.1</v>
      </c>
      <c r="E15" s="330">
        <v>24.7</v>
      </c>
      <c r="F15" s="331">
        <v>24.1</v>
      </c>
      <c r="G15" s="331">
        <v>20.9</v>
      </c>
      <c r="H15" s="331">
        <v>22.4</v>
      </c>
      <c r="I15" s="331">
        <v>32.1</v>
      </c>
      <c r="J15" s="331">
        <v>43.4</v>
      </c>
    </row>
    <row r="16" spans="1:10">
      <c r="A16" s="128"/>
      <c r="B16" s="330"/>
      <c r="C16" s="330"/>
      <c r="D16" s="330"/>
      <c r="E16" s="330"/>
      <c r="F16" s="331"/>
      <c r="G16" s="331"/>
      <c r="H16" s="331"/>
      <c r="I16" s="331"/>
      <c r="J16" s="331"/>
    </row>
    <row r="17" spans="1:10">
      <c r="A17" s="128" t="s">
        <v>166</v>
      </c>
      <c r="B17" s="330"/>
      <c r="C17" s="330"/>
      <c r="D17" s="330"/>
      <c r="E17" s="330"/>
      <c r="F17" s="331">
        <v>68.7</v>
      </c>
      <c r="G17" s="331"/>
      <c r="H17" s="331"/>
      <c r="I17" s="331"/>
      <c r="J17" s="331">
        <v>75.3</v>
      </c>
    </row>
    <row r="18" spans="1:10">
      <c r="A18" s="128" t="s">
        <v>167</v>
      </c>
      <c r="B18" s="330">
        <v>73.099999999999994</v>
      </c>
      <c r="C18" s="330">
        <v>73.2</v>
      </c>
      <c r="D18" s="330">
        <v>73.5</v>
      </c>
      <c r="E18" s="330">
        <v>74.400000000000006</v>
      </c>
      <c r="F18" s="331">
        <v>73</v>
      </c>
      <c r="G18" s="331">
        <v>77.599999999999994</v>
      </c>
      <c r="H18" s="331">
        <v>79.400000000000006</v>
      </c>
      <c r="I18" s="331">
        <v>80.900000000000006</v>
      </c>
      <c r="J18" s="331">
        <v>82.9</v>
      </c>
    </row>
    <row r="19" spans="1:10">
      <c r="A19" s="128" t="s">
        <v>168</v>
      </c>
      <c r="B19" s="330">
        <v>74</v>
      </c>
      <c r="C19" s="330">
        <v>73.7</v>
      </c>
      <c r="D19" s="330">
        <v>75.7</v>
      </c>
      <c r="E19" s="330">
        <v>75.2</v>
      </c>
      <c r="F19" s="331">
        <v>76.7</v>
      </c>
      <c r="G19" s="331">
        <v>77.400000000000006</v>
      </c>
      <c r="H19" s="331">
        <v>79</v>
      </c>
      <c r="I19" s="331">
        <v>80.400000000000006</v>
      </c>
      <c r="J19" s="331">
        <v>82.3</v>
      </c>
    </row>
    <row r="20" spans="1:10">
      <c r="A20" s="128"/>
      <c r="B20" s="330"/>
      <c r="C20" s="330"/>
      <c r="D20" s="330"/>
      <c r="E20" s="330"/>
      <c r="F20" s="331"/>
      <c r="G20" s="331"/>
      <c r="H20" s="331"/>
      <c r="I20" s="331"/>
      <c r="J20" s="331"/>
    </row>
    <row r="21" spans="1:10">
      <c r="A21" s="127" t="s">
        <v>157</v>
      </c>
      <c r="B21" s="328"/>
      <c r="C21" s="328"/>
      <c r="D21" s="328"/>
      <c r="E21" s="328"/>
      <c r="F21" s="332"/>
      <c r="G21" s="332"/>
      <c r="H21" s="332"/>
      <c r="I21" s="332"/>
      <c r="J21" s="332"/>
    </row>
    <row r="22" spans="1:10">
      <c r="A22" s="128" t="s">
        <v>169</v>
      </c>
      <c r="B22" s="330">
        <v>7.9</v>
      </c>
      <c r="C22" s="330">
        <v>7.8</v>
      </c>
      <c r="D22" s="330">
        <v>9.4</v>
      </c>
      <c r="E22" s="330">
        <v>10</v>
      </c>
      <c r="F22" s="331">
        <v>9.4</v>
      </c>
      <c r="G22" s="331">
        <v>9.6999999999999993</v>
      </c>
      <c r="H22" s="331">
        <v>7.9</v>
      </c>
      <c r="I22" s="331">
        <v>6.2</v>
      </c>
      <c r="J22" s="331">
        <v>4.8</v>
      </c>
    </row>
    <row r="23" spans="1:10">
      <c r="A23" s="128" t="s">
        <v>170</v>
      </c>
      <c r="B23" s="330">
        <v>-3.8</v>
      </c>
      <c r="C23" s="330">
        <v>-4.7</v>
      </c>
      <c r="D23" s="330">
        <v>0.7</v>
      </c>
      <c r="E23" s="330">
        <v>5.3</v>
      </c>
      <c r="F23" s="331">
        <v>10.6</v>
      </c>
      <c r="G23" s="331">
        <v>13.2</v>
      </c>
      <c r="H23" s="331">
        <v>11.9</v>
      </c>
      <c r="I23" s="331">
        <v>11.1</v>
      </c>
      <c r="J23" s="331">
        <v>10.3</v>
      </c>
    </row>
    <row r="24" spans="1:10">
      <c r="A24" s="128" t="s">
        <v>171</v>
      </c>
      <c r="B24" s="330">
        <v>9.5</v>
      </c>
      <c r="C24" s="330">
        <v>10.8</v>
      </c>
      <c r="D24" s="330">
        <v>10</v>
      </c>
      <c r="E24" s="330">
        <v>8.9</v>
      </c>
      <c r="F24" s="331">
        <v>9.4</v>
      </c>
      <c r="G24" s="331">
        <v>8.1</v>
      </c>
      <c r="H24" s="331">
        <v>8.4</v>
      </c>
      <c r="I24" s="331">
        <v>7.2</v>
      </c>
      <c r="J24" s="331">
        <v>7.5</v>
      </c>
    </row>
    <row r="25" spans="1:10">
      <c r="A25" s="128" t="s">
        <v>172</v>
      </c>
      <c r="B25" s="330">
        <v>1.4</v>
      </c>
      <c r="C25" s="330">
        <v>2.8</v>
      </c>
      <c r="D25" s="331">
        <v>0.5</v>
      </c>
      <c r="E25" s="331">
        <v>-1</v>
      </c>
      <c r="F25" s="324">
        <v>0</v>
      </c>
      <c r="G25" s="331">
        <v>-1.4</v>
      </c>
      <c r="H25" s="331">
        <v>0.4</v>
      </c>
      <c r="I25" s="331">
        <v>1</v>
      </c>
      <c r="J25" s="331">
        <v>2.5</v>
      </c>
    </row>
    <row r="26" spans="1:10">
      <c r="A26" s="128"/>
      <c r="B26" s="330"/>
      <c r="C26" s="330"/>
      <c r="D26" s="330"/>
      <c r="E26" s="330"/>
      <c r="F26" s="331"/>
      <c r="G26" s="331"/>
      <c r="H26" s="331"/>
      <c r="I26" s="331"/>
      <c r="J26" s="331"/>
    </row>
    <row r="27" spans="1:10">
      <c r="A27" s="128" t="s">
        <v>173</v>
      </c>
      <c r="B27" s="330">
        <v>195.5</v>
      </c>
      <c r="C27" s="330">
        <v>189.5</v>
      </c>
      <c r="D27" s="330">
        <v>195.6</v>
      </c>
      <c r="E27" s="330">
        <v>200.2</v>
      </c>
      <c r="F27" s="331">
        <v>194.6</v>
      </c>
      <c r="G27" s="331">
        <v>188.4</v>
      </c>
      <c r="H27" s="331">
        <v>186</v>
      </c>
      <c r="I27" s="331">
        <v>191.2</v>
      </c>
      <c r="J27" s="331">
        <v>196.3</v>
      </c>
    </row>
    <row r="28" spans="1:10">
      <c r="A28" s="128"/>
      <c r="B28" s="330"/>
      <c r="C28" s="330"/>
      <c r="D28" s="330"/>
      <c r="E28" s="330"/>
      <c r="F28" s="331"/>
      <c r="G28" s="331"/>
      <c r="H28" s="331"/>
      <c r="I28" s="331"/>
      <c r="J28" s="331"/>
    </row>
    <row r="29" spans="1:10">
      <c r="A29" s="128" t="s">
        <v>174</v>
      </c>
      <c r="B29" s="330">
        <v>9.25</v>
      </c>
      <c r="C29" s="330">
        <v>9</v>
      </c>
      <c r="D29" s="330">
        <v>7.9</v>
      </c>
      <c r="E29" s="330">
        <v>6.4</v>
      </c>
      <c r="F29" s="331">
        <v>5.8</v>
      </c>
      <c r="G29" s="331">
        <v>5.0999999999999996</v>
      </c>
      <c r="H29" s="331">
        <v>3.5</v>
      </c>
      <c r="I29" s="331">
        <v>2.4</v>
      </c>
      <c r="J29" s="331">
        <v>1.8</v>
      </c>
    </row>
    <row r="30" spans="1:10">
      <c r="A30" s="128" t="s">
        <v>175</v>
      </c>
      <c r="B30" s="330">
        <v>7.2</v>
      </c>
      <c r="C30" s="330">
        <v>6.8</v>
      </c>
      <c r="D30" s="330">
        <v>6.4</v>
      </c>
      <c r="E30" s="330">
        <v>6.7</v>
      </c>
      <c r="F30" s="331">
        <v>6.2</v>
      </c>
      <c r="G30" s="331">
        <v>5.7</v>
      </c>
      <c r="H30" s="331">
        <v>5.4</v>
      </c>
      <c r="I30" s="331">
        <v>4.6500000000000004</v>
      </c>
      <c r="J30" s="331">
        <v>4.0999999999999996</v>
      </c>
    </row>
    <row r="31" spans="1:10">
      <c r="A31" s="128" t="s">
        <v>176</v>
      </c>
      <c r="B31" s="330">
        <v>2.8</v>
      </c>
      <c r="C31" s="330">
        <v>2.4</v>
      </c>
      <c r="D31" s="331">
        <v>2.1</v>
      </c>
      <c r="E31" s="331">
        <v>2</v>
      </c>
      <c r="F31" s="331">
        <v>1.9</v>
      </c>
      <c r="G31" s="331">
        <v>1.3</v>
      </c>
      <c r="H31" s="331">
        <v>0.6</v>
      </c>
      <c r="I31" s="331">
        <v>0.44</v>
      </c>
      <c r="J31" s="331">
        <v>0.5</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1Q24&amp;C&amp;"Arial,Regular"&amp;8&amp;[23</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FFC000"/>
    <pageSetUpPr fitToPage="1"/>
  </sheetPr>
  <dimension ref="A1:I36"/>
  <sheetViews>
    <sheetView zoomScaleNormal="100" zoomScaleSheetLayoutView="100" workbookViewId="0"/>
  </sheetViews>
  <sheetFormatPr defaultRowHeight="15"/>
  <cols>
    <col min="1" max="1" width="115.7109375" style="10" customWidth="1"/>
    <col min="2" max="9" width="10.7109375" style="10" customWidth="1"/>
    <col min="10" max="16384" width="9.140625" style="10"/>
  </cols>
  <sheetData>
    <row r="1" spans="1:9">
      <c r="A1" s="13" t="s">
        <v>14</v>
      </c>
      <c r="B1" s="6"/>
      <c r="C1" s="6"/>
      <c r="D1" s="6"/>
      <c r="E1" s="6"/>
      <c r="F1" s="6"/>
      <c r="G1" s="77"/>
      <c r="H1" s="77"/>
      <c r="I1" s="6"/>
    </row>
    <row r="2" spans="1:9" ht="19.5">
      <c r="A2" s="92" t="s">
        <v>309</v>
      </c>
      <c r="B2" s="14"/>
      <c r="C2" s="14"/>
      <c r="D2" s="14"/>
      <c r="E2" s="14"/>
      <c r="F2" s="14"/>
      <c r="G2" s="1"/>
      <c r="H2" s="1"/>
      <c r="I2" s="14"/>
    </row>
    <row r="3" spans="1:9">
      <c r="A3" s="14"/>
      <c r="B3" s="105"/>
      <c r="C3" s="105"/>
      <c r="D3" s="105"/>
      <c r="E3" s="105"/>
      <c r="F3" s="105"/>
      <c r="G3" s="109"/>
      <c r="H3" s="109"/>
      <c r="I3" s="105"/>
    </row>
    <row r="4" spans="1:9">
      <c r="A4" s="14" t="s">
        <v>249</v>
      </c>
      <c r="B4" s="105"/>
      <c r="C4" s="105"/>
      <c r="D4" s="105"/>
      <c r="E4" s="105"/>
      <c r="F4" s="191"/>
      <c r="G4" s="192"/>
      <c r="H4" s="192"/>
      <c r="I4" s="191"/>
    </row>
    <row r="5" spans="1:9" ht="15.75" thickBot="1">
      <c r="A5" s="14"/>
      <c r="B5" s="105"/>
      <c r="C5" s="105"/>
      <c r="D5" s="105"/>
      <c r="E5" s="105"/>
      <c r="F5" s="191"/>
      <c r="G5" s="192"/>
      <c r="H5" s="192"/>
      <c r="I5" s="191"/>
    </row>
    <row r="6" spans="1:9" ht="15.75" thickBot="1">
      <c r="A6" s="211" t="s">
        <v>46</v>
      </c>
      <c r="B6" s="225">
        <v>45291</v>
      </c>
      <c r="C6" s="221">
        <v>44926</v>
      </c>
      <c r="D6" s="212">
        <v>44561</v>
      </c>
      <c r="E6" s="212">
        <v>44196</v>
      </c>
      <c r="F6" s="148"/>
      <c r="G6" s="148"/>
      <c r="H6" s="148"/>
      <c r="I6" s="148"/>
    </row>
    <row r="7" spans="1:9">
      <c r="A7" s="213" t="s">
        <v>152</v>
      </c>
      <c r="B7" s="226">
        <v>22579.227866000001</v>
      </c>
      <c r="C7" s="222">
        <v>12443.563104360001</v>
      </c>
      <c r="D7" s="214">
        <v>6259</v>
      </c>
      <c r="E7" s="214">
        <v>3391.9459418999995</v>
      </c>
      <c r="F7" s="193"/>
      <c r="G7" s="193"/>
      <c r="H7" s="193"/>
      <c r="I7" s="193"/>
    </row>
    <row r="8" spans="1:9">
      <c r="A8" s="213" t="s">
        <v>265</v>
      </c>
      <c r="B8" s="226">
        <v>796.13599999999997</v>
      </c>
      <c r="C8" s="222">
        <v>828.09375</v>
      </c>
      <c r="D8" s="214">
        <v>0</v>
      </c>
      <c r="E8" s="214">
        <v>0</v>
      </c>
      <c r="F8" s="144"/>
      <c r="G8" s="144"/>
      <c r="H8" s="144"/>
      <c r="I8" s="144"/>
    </row>
    <row r="9" spans="1:9">
      <c r="A9" s="213" t="s">
        <v>153</v>
      </c>
      <c r="B9" s="226">
        <v>5987.5983839999999</v>
      </c>
      <c r="C9" s="222">
        <v>6257.4677799999999</v>
      </c>
      <c r="D9" s="214">
        <v>6332</v>
      </c>
      <c r="E9" s="214">
        <v>6307.2660390000001</v>
      </c>
      <c r="F9" s="194"/>
      <c r="G9" s="194"/>
      <c r="H9" s="194"/>
      <c r="I9" s="194"/>
    </row>
    <row r="10" spans="1:9">
      <c r="A10" s="213" t="s">
        <v>154</v>
      </c>
      <c r="B10" s="226">
        <v>26342.916970999999</v>
      </c>
      <c r="C10" s="222">
        <v>16099.598088999999</v>
      </c>
      <c r="D10" s="214">
        <v>9688</v>
      </c>
      <c r="E10" s="214">
        <v>1502.3729169999999</v>
      </c>
      <c r="F10" s="194"/>
      <c r="G10" s="194"/>
      <c r="H10" s="194"/>
      <c r="I10" s="194"/>
    </row>
    <row r="11" spans="1:9">
      <c r="A11" s="215" t="s">
        <v>230</v>
      </c>
      <c r="B11" s="226">
        <v>734.42400999999995</v>
      </c>
      <c r="C11" s="222">
        <v>775.72963800000002</v>
      </c>
      <c r="D11" s="214">
        <v>719</v>
      </c>
      <c r="E11" s="214">
        <v>0</v>
      </c>
      <c r="F11" s="194"/>
      <c r="G11" s="194"/>
      <c r="H11" s="194"/>
      <c r="I11" s="194"/>
    </row>
    <row r="12" spans="1:9">
      <c r="A12" s="215" t="s">
        <v>228</v>
      </c>
      <c r="B12" s="226">
        <v>1025.3879059999999</v>
      </c>
      <c r="C12" s="222">
        <v>771.92158400000005</v>
      </c>
      <c r="D12" s="214">
        <v>836</v>
      </c>
      <c r="E12" s="214">
        <v>901.99530100000004</v>
      </c>
      <c r="F12" s="194"/>
      <c r="G12" s="194"/>
      <c r="H12" s="194"/>
      <c r="I12" s="194"/>
    </row>
    <row r="13" spans="1:9">
      <c r="A13" s="215" t="s">
        <v>250</v>
      </c>
      <c r="B13" s="227">
        <v>880.08788700000002</v>
      </c>
      <c r="C13" s="222">
        <v>5283.3881920000003</v>
      </c>
      <c r="D13" s="214">
        <v>5055</v>
      </c>
      <c r="E13" s="214">
        <v>0</v>
      </c>
      <c r="F13" s="194"/>
      <c r="G13" s="194"/>
      <c r="H13" s="194"/>
      <c r="I13" s="194"/>
    </row>
    <row r="14" spans="1:9">
      <c r="A14" s="215" t="s">
        <v>232</v>
      </c>
      <c r="B14" s="226">
        <v>25223.872584910001</v>
      </c>
      <c r="C14" s="222">
        <v>25759.202270990001</v>
      </c>
      <c r="D14" s="214">
        <v>19468</v>
      </c>
      <c r="E14" s="214">
        <v>0</v>
      </c>
      <c r="F14" s="194"/>
      <c r="G14" s="194"/>
      <c r="H14" s="194"/>
      <c r="I14" s="194"/>
    </row>
    <row r="15" spans="1:9">
      <c r="A15" s="215" t="s">
        <v>226</v>
      </c>
      <c r="B15" s="226">
        <v>1455.270278</v>
      </c>
      <c r="C15" s="222">
        <v>2757.0963919999999</v>
      </c>
      <c r="D15" s="214">
        <v>3636</v>
      </c>
      <c r="E15" s="214">
        <v>3270.686287</v>
      </c>
      <c r="F15" s="195"/>
      <c r="G15" s="195"/>
      <c r="H15" s="195"/>
      <c r="I15" s="195"/>
    </row>
    <row r="16" spans="1:9">
      <c r="A16" s="213" t="s">
        <v>155</v>
      </c>
      <c r="B16" s="226">
        <v>3520.9497670000001</v>
      </c>
      <c r="C16" s="222">
        <v>355.87274600000001</v>
      </c>
      <c r="D16" s="214">
        <v>366</v>
      </c>
      <c r="E16" s="214">
        <v>2242.3599570000001</v>
      </c>
    </row>
    <row r="17" spans="1:5">
      <c r="A17" s="215" t="s">
        <v>227</v>
      </c>
      <c r="B17" s="226">
        <v>252.611437</v>
      </c>
      <c r="C17" s="222">
        <v>96.284492999999998</v>
      </c>
      <c r="D17" s="214">
        <v>431</v>
      </c>
      <c r="E17" s="214">
        <v>7060.6400670000003</v>
      </c>
    </row>
    <row r="18" spans="1:5" ht="15.75" thickBot="1">
      <c r="A18" s="215" t="s">
        <v>233</v>
      </c>
      <c r="B18" s="214">
        <v>8593</v>
      </c>
      <c r="C18" s="222">
        <v>7141.4577650200008</v>
      </c>
      <c r="D18" s="214">
        <v>4988</v>
      </c>
      <c r="E18" s="214">
        <v>0</v>
      </c>
    </row>
    <row r="19" spans="1:5" ht="15.75" thickBot="1">
      <c r="A19" s="216" t="s">
        <v>251</v>
      </c>
      <c r="B19" s="198">
        <v>97391</v>
      </c>
      <c r="C19" s="198">
        <v>78570</v>
      </c>
      <c r="D19" s="198">
        <v>57778</v>
      </c>
      <c r="E19" s="198">
        <v>24677</v>
      </c>
    </row>
    <row r="20" spans="1:5" ht="15.75" thickBot="1">
      <c r="A20" s="217"/>
      <c r="B20" s="187"/>
      <c r="C20" s="187"/>
      <c r="D20" s="187"/>
      <c r="E20" s="187"/>
    </row>
    <row r="21" spans="1:5" ht="15.75" thickBot="1">
      <c r="A21" s="211" t="s">
        <v>46</v>
      </c>
      <c r="B21" s="228">
        <v>45291</v>
      </c>
      <c r="C21" s="221">
        <v>44926</v>
      </c>
      <c r="D21" s="212">
        <v>44561</v>
      </c>
      <c r="E21" s="212">
        <v>44196</v>
      </c>
    </row>
    <row r="22" spans="1:5">
      <c r="A22" s="215" t="s">
        <v>252</v>
      </c>
      <c r="B22" s="229">
        <v>10320</v>
      </c>
      <c r="C22" s="222">
        <v>10320</v>
      </c>
      <c r="D22" s="214">
        <v>6603</v>
      </c>
      <c r="E22" s="214">
        <v>2709</v>
      </c>
    </row>
    <row r="23" spans="1:5">
      <c r="A23" s="215" t="s">
        <v>253</v>
      </c>
      <c r="B23" s="229">
        <v>45150</v>
      </c>
      <c r="C23" s="222">
        <v>87420</v>
      </c>
      <c r="D23" s="214">
        <v>44657</v>
      </c>
      <c r="E23" s="214">
        <v>46944</v>
      </c>
    </row>
    <row r="24" spans="1:5">
      <c r="A24" s="215" t="s">
        <v>254</v>
      </c>
      <c r="B24" s="229">
        <v>12337</v>
      </c>
      <c r="C24" s="222">
        <v>12337</v>
      </c>
      <c r="D24" s="214">
        <v>0</v>
      </c>
      <c r="E24" s="214">
        <v>0</v>
      </c>
    </row>
    <row r="25" spans="1:5" ht="15.75" thickBot="1">
      <c r="A25" s="215" t="s">
        <v>255</v>
      </c>
      <c r="B25" s="214">
        <v>153</v>
      </c>
      <c r="C25" s="222">
        <v>10</v>
      </c>
      <c r="D25" s="214">
        <v>0</v>
      </c>
      <c r="E25" s="214">
        <v>0</v>
      </c>
    </row>
    <row r="26" spans="1:5" ht="15.75" thickBot="1">
      <c r="A26" s="216" t="s">
        <v>256</v>
      </c>
      <c r="B26" s="198">
        <v>67960</v>
      </c>
      <c r="C26" s="198">
        <v>110087</v>
      </c>
      <c r="D26" s="198">
        <v>51260</v>
      </c>
      <c r="E26" s="198">
        <v>49653</v>
      </c>
    </row>
    <row r="27" spans="1:5">
      <c r="A27" s="218"/>
      <c r="B27" s="214"/>
      <c r="C27" s="222"/>
      <c r="D27" s="214"/>
      <c r="E27" s="214"/>
    </row>
    <row r="28" spans="1:5">
      <c r="A28" s="218" t="s">
        <v>257</v>
      </c>
      <c r="B28" s="235">
        <v>46543</v>
      </c>
      <c r="C28" s="222">
        <v>44950</v>
      </c>
      <c r="D28" s="214">
        <v>0</v>
      </c>
      <c r="E28" s="214">
        <v>0</v>
      </c>
    </row>
    <row r="29" spans="1:5">
      <c r="A29" s="218" t="s">
        <v>258</v>
      </c>
      <c r="B29" s="234">
        <v>1</v>
      </c>
      <c r="C29" s="223">
        <v>1</v>
      </c>
      <c r="D29" s="219">
        <v>1</v>
      </c>
      <c r="E29" s="219">
        <v>1</v>
      </c>
    </row>
    <row r="30" spans="1:5">
      <c r="A30" s="218" t="s">
        <v>259</v>
      </c>
      <c r="B30" s="234">
        <v>1</v>
      </c>
      <c r="C30" s="224">
        <f>(C19-C28)/(C26-C28)</f>
        <v>0.51614289881327047</v>
      </c>
      <c r="D30" s="220">
        <f>(D19-D28)/(D26-D28)</f>
        <v>1.1271556769410846</v>
      </c>
      <c r="E30" s="220">
        <f>(E19-E28)/(E26-E28)</f>
        <v>0.49698910438442795</v>
      </c>
    </row>
    <row r="31" spans="1:5">
      <c r="A31" s="188"/>
      <c r="B31" s="189"/>
      <c r="C31" s="189"/>
      <c r="D31" s="189"/>
      <c r="E31" s="189"/>
    </row>
    <row r="32" spans="1:5">
      <c r="A32" s="197" t="s">
        <v>264</v>
      </c>
      <c r="B32" s="190"/>
      <c r="C32" s="190"/>
      <c r="D32" s="190"/>
      <c r="E32" s="190"/>
    </row>
    <row r="33" spans="1:9" ht="15" customHeight="1">
      <c r="A33" s="197" t="s">
        <v>263</v>
      </c>
      <c r="B33" s="196"/>
      <c r="C33" s="196"/>
      <c r="D33" s="196"/>
      <c r="E33" s="196"/>
    </row>
    <row r="34" spans="1:9" ht="15" customHeight="1">
      <c r="A34" s="336" t="s">
        <v>262</v>
      </c>
      <c r="B34" s="336"/>
      <c r="C34" s="336"/>
      <c r="D34" s="336"/>
      <c r="E34" s="336"/>
      <c r="F34" s="336"/>
      <c r="G34" s="336"/>
      <c r="H34" s="336"/>
      <c r="I34" s="336"/>
    </row>
    <row r="35" spans="1:9" s="230" customFormat="1" ht="15" customHeight="1">
      <c r="A35" s="196" t="s">
        <v>310</v>
      </c>
      <c r="B35" s="236"/>
      <c r="C35" s="236"/>
      <c r="D35" s="236"/>
      <c r="E35" s="236"/>
      <c r="F35" s="236"/>
      <c r="G35" s="236"/>
      <c r="H35" s="236"/>
      <c r="I35" s="236"/>
    </row>
    <row r="36" spans="1:9">
      <c r="A36" s="336"/>
      <c r="B36" s="336"/>
      <c r="C36" s="336"/>
      <c r="D36" s="336"/>
      <c r="E36" s="336"/>
      <c r="F36" s="336"/>
      <c r="G36" s="336"/>
      <c r="H36" s="336"/>
      <c r="I36" s="336"/>
    </row>
  </sheetData>
  <mergeCells count="2">
    <mergeCell ref="A34:I34"/>
    <mergeCell ref="A36:I36"/>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82" fitToHeight="0" orientation="landscape" r:id="rId1"/>
  <headerFooter scaleWithDoc="0">
    <oddFooter>&amp;L&amp;"Arial,Regular"&amp;8Íslandsbanki Factbook 1Q24&amp;C&amp;"Arial,Regular"&amp;8&amp;[24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FFC000"/>
    <pageSetUpPr fitToPage="1"/>
  </sheetPr>
  <dimension ref="A1:R58"/>
  <sheetViews>
    <sheetView zoomScaleNormal="100" zoomScaleSheetLayoutView="85" zoomScalePageLayoutView="55" workbookViewId="0"/>
  </sheetViews>
  <sheetFormatPr defaultRowHeight="15"/>
  <cols>
    <col min="1" max="1" width="42.7109375" style="253" customWidth="1"/>
    <col min="2" max="18" width="10.7109375" style="253" customWidth="1"/>
    <col min="19" max="19" width="9.140625" style="253" customWidth="1"/>
    <col min="20" max="16384" width="9.140625" style="253"/>
  </cols>
  <sheetData>
    <row r="1" spans="1:18">
      <c r="A1" s="251" t="s">
        <v>14</v>
      </c>
      <c r="B1" s="252"/>
      <c r="C1" s="252"/>
      <c r="D1" s="252"/>
      <c r="E1" s="252"/>
      <c r="F1" s="252"/>
      <c r="G1" s="252"/>
      <c r="H1" s="252"/>
      <c r="I1" s="252"/>
      <c r="J1" s="252"/>
      <c r="K1" s="252"/>
      <c r="L1" s="252"/>
      <c r="M1" s="252"/>
      <c r="N1" s="252"/>
      <c r="O1" s="252"/>
      <c r="P1" s="252"/>
      <c r="Q1" s="252"/>
      <c r="R1" s="252"/>
    </row>
    <row r="2" spans="1:18" ht="15.75">
      <c r="A2" s="254" t="s">
        <v>340</v>
      </c>
      <c r="B2" s="258"/>
      <c r="C2" s="258"/>
      <c r="D2" s="254"/>
      <c r="E2" s="254"/>
      <c r="F2" s="259"/>
      <c r="G2" s="259"/>
      <c r="H2" s="258"/>
      <c r="I2" s="258"/>
      <c r="J2" s="258"/>
      <c r="K2" s="258"/>
      <c r="L2" s="258"/>
      <c r="M2" s="258"/>
      <c r="N2" s="252"/>
      <c r="O2" s="252"/>
      <c r="P2" s="252"/>
      <c r="Q2" s="252"/>
      <c r="R2" s="252"/>
    </row>
    <row r="3" spans="1:18" ht="15" customHeight="1">
      <c r="A3" s="254"/>
      <c r="B3" s="258"/>
      <c r="C3" s="258"/>
      <c r="D3" s="254"/>
      <c r="E3" s="254"/>
      <c r="F3" s="259"/>
      <c r="G3" s="259"/>
      <c r="H3" s="258"/>
      <c r="I3" s="258"/>
      <c r="J3" s="258"/>
      <c r="K3" s="258"/>
      <c r="L3" s="258"/>
      <c r="M3" s="258"/>
      <c r="N3" s="252"/>
      <c r="O3" s="252"/>
      <c r="P3" s="252"/>
      <c r="Q3" s="252"/>
      <c r="R3" s="252"/>
    </row>
    <row r="4" spans="1:18">
      <c r="A4" s="252"/>
      <c r="B4" s="337" t="s">
        <v>212</v>
      </c>
      <c r="C4" s="337"/>
      <c r="D4" s="337"/>
      <c r="E4" s="339" t="s">
        <v>213</v>
      </c>
      <c r="F4" s="342"/>
      <c r="G4" s="342"/>
      <c r="H4" s="342"/>
      <c r="I4" s="342"/>
      <c r="J4" s="342"/>
      <c r="K4" s="342"/>
      <c r="L4" s="342"/>
      <c r="M4" s="342"/>
      <c r="N4" s="342"/>
      <c r="O4" s="342"/>
      <c r="P4" s="341"/>
      <c r="Q4" s="260"/>
      <c r="R4" s="261"/>
    </row>
    <row r="5" spans="1:18" ht="82.5" customHeight="1">
      <c r="A5" s="257"/>
      <c r="B5" s="262" t="s">
        <v>311</v>
      </c>
      <c r="C5" s="262" t="s">
        <v>214</v>
      </c>
      <c r="D5" s="262" t="s">
        <v>239</v>
      </c>
      <c r="E5" s="263" t="s">
        <v>240</v>
      </c>
      <c r="F5" s="264" t="s">
        <v>241</v>
      </c>
      <c r="G5" s="264" t="s">
        <v>288</v>
      </c>
      <c r="H5" s="264" t="s">
        <v>215</v>
      </c>
      <c r="I5" s="264" t="s">
        <v>325</v>
      </c>
      <c r="J5" s="264" t="s">
        <v>217</v>
      </c>
      <c r="K5" s="264" t="s">
        <v>234</v>
      </c>
      <c r="L5" s="262" t="s">
        <v>236</v>
      </c>
      <c r="M5" s="264" t="s">
        <v>242</v>
      </c>
      <c r="N5" s="264" t="s">
        <v>218</v>
      </c>
      <c r="O5" s="264" t="s">
        <v>219</v>
      </c>
      <c r="P5" s="264" t="s">
        <v>237</v>
      </c>
      <c r="Q5" s="265" t="s">
        <v>220</v>
      </c>
      <c r="R5" s="266" t="s">
        <v>243</v>
      </c>
    </row>
    <row r="6" spans="1:18" ht="6" customHeight="1">
      <c r="A6" s="257"/>
      <c r="B6" s="262"/>
      <c r="C6" s="262"/>
      <c r="D6" s="262"/>
      <c r="E6" s="263"/>
      <c r="F6" s="264"/>
      <c r="G6" s="264"/>
      <c r="H6" s="264"/>
      <c r="I6" s="264"/>
      <c r="J6" s="264"/>
      <c r="K6" s="264"/>
      <c r="L6" s="264"/>
      <c r="M6" s="264"/>
      <c r="N6" s="264"/>
      <c r="O6" s="264"/>
      <c r="P6" s="267"/>
      <c r="Q6" s="268"/>
      <c r="R6" s="266"/>
    </row>
    <row r="7" spans="1:18" ht="18" customHeight="1" thickBot="1">
      <c r="A7" s="269"/>
      <c r="B7" s="270" t="s">
        <v>46</v>
      </c>
      <c r="C7" s="270" t="s">
        <v>221</v>
      </c>
      <c r="D7" s="270" t="s">
        <v>221</v>
      </c>
      <c r="E7" s="271" t="s">
        <v>222</v>
      </c>
      <c r="F7" s="270" t="s">
        <v>223</v>
      </c>
      <c r="G7" s="270" t="s">
        <v>223</v>
      </c>
      <c r="H7" s="270" t="s">
        <v>224</v>
      </c>
      <c r="I7" s="270" t="s">
        <v>223</v>
      </c>
      <c r="J7" s="270" t="s">
        <v>225</v>
      </c>
      <c r="K7" s="270" t="s">
        <v>235</v>
      </c>
      <c r="L7" s="270" t="s">
        <v>225</v>
      </c>
      <c r="M7" s="270" t="s">
        <v>223</v>
      </c>
      <c r="N7" s="270" t="s">
        <v>223</v>
      </c>
      <c r="O7" s="270" t="s">
        <v>223</v>
      </c>
      <c r="P7" s="272" t="s">
        <v>223</v>
      </c>
      <c r="Q7" s="270" t="s">
        <v>222</v>
      </c>
      <c r="R7" s="270" t="s">
        <v>222</v>
      </c>
    </row>
    <row r="8" spans="1:18">
      <c r="A8" s="273" t="s">
        <v>289</v>
      </c>
      <c r="B8" s="274">
        <v>22637.176437999999</v>
      </c>
      <c r="C8" s="280" t="s">
        <v>312</v>
      </c>
      <c r="D8" s="275">
        <v>0.83860468105339803</v>
      </c>
      <c r="E8" s="276">
        <v>8843</v>
      </c>
      <c r="F8" s="277">
        <v>6101</v>
      </c>
      <c r="G8" s="277"/>
      <c r="H8" s="277"/>
      <c r="I8" s="277"/>
      <c r="J8" s="277"/>
      <c r="K8" s="277"/>
      <c r="L8" s="277"/>
      <c r="M8" s="277"/>
      <c r="N8" s="277"/>
      <c r="O8" s="277"/>
      <c r="P8" s="277"/>
      <c r="Q8" s="278">
        <v>0.39064059178138744</v>
      </c>
      <c r="R8" s="279">
        <v>58.791409063098811</v>
      </c>
    </row>
    <row r="9" spans="1:18">
      <c r="A9" s="273" t="s">
        <v>290</v>
      </c>
      <c r="B9" s="274">
        <v>796.13599999999997</v>
      </c>
      <c r="C9" s="280" t="s">
        <v>312</v>
      </c>
      <c r="D9" s="275">
        <v>0.96117779408545156</v>
      </c>
      <c r="E9" s="276"/>
      <c r="F9" s="277"/>
      <c r="G9" s="277" t="s">
        <v>312</v>
      </c>
      <c r="H9" s="277"/>
      <c r="I9" s="277"/>
      <c r="J9" s="277"/>
      <c r="K9" s="277"/>
      <c r="L9" s="277"/>
      <c r="M9" s="277"/>
      <c r="N9" s="277"/>
      <c r="O9" s="277"/>
      <c r="P9" s="277"/>
      <c r="Q9" s="278"/>
      <c r="R9" s="279"/>
    </row>
    <row r="10" spans="1:18">
      <c r="A10" s="273" t="s">
        <v>153</v>
      </c>
      <c r="B10" s="274">
        <v>5987.5983839999999</v>
      </c>
      <c r="C10" s="280" t="s">
        <v>312</v>
      </c>
      <c r="D10" s="275">
        <v>1</v>
      </c>
      <c r="E10" s="276">
        <v>1150</v>
      </c>
      <c r="F10" s="277"/>
      <c r="G10" s="277"/>
      <c r="H10" s="277">
        <v>131</v>
      </c>
      <c r="I10" s="277"/>
      <c r="J10" s="277"/>
      <c r="K10" s="277"/>
      <c r="L10" s="277"/>
      <c r="M10" s="277"/>
      <c r="N10" s="277"/>
      <c r="O10" s="277"/>
      <c r="P10" s="277"/>
      <c r="Q10" s="278">
        <v>0.19206364993901703</v>
      </c>
      <c r="R10" s="279">
        <v>28.905579315822063</v>
      </c>
    </row>
    <row r="11" spans="1:18">
      <c r="A11" s="273" t="s">
        <v>229</v>
      </c>
      <c r="B11" s="274">
        <v>26342.916970999999</v>
      </c>
      <c r="C11" s="280" t="s">
        <v>312</v>
      </c>
      <c r="D11" s="275">
        <v>1</v>
      </c>
      <c r="E11" s="276"/>
      <c r="F11" s="277"/>
      <c r="G11" s="277"/>
      <c r="H11" s="277"/>
      <c r="I11" s="290">
        <v>22</v>
      </c>
      <c r="J11" s="277"/>
      <c r="K11" s="277"/>
      <c r="L11" s="277"/>
      <c r="M11" s="277"/>
      <c r="N11" s="277"/>
      <c r="O11" s="277"/>
      <c r="P11" s="277"/>
      <c r="Q11" s="278"/>
      <c r="R11" s="279"/>
    </row>
    <row r="12" spans="1:18">
      <c r="A12" s="281" t="s">
        <v>291</v>
      </c>
      <c r="B12" s="274">
        <v>734.42400999999995</v>
      </c>
      <c r="C12" s="280" t="s">
        <v>312</v>
      </c>
      <c r="D12" s="275">
        <v>1</v>
      </c>
      <c r="E12" s="276"/>
      <c r="F12" s="277"/>
      <c r="G12" s="277"/>
      <c r="H12" s="277"/>
      <c r="I12" s="277"/>
      <c r="J12" s="277"/>
      <c r="K12" s="277"/>
      <c r="L12" s="277"/>
      <c r="M12" s="277"/>
      <c r="N12" s="277"/>
      <c r="O12" s="277"/>
      <c r="P12" s="277"/>
      <c r="Q12" s="278"/>
      <c r="R12" s="279"/>
    </row>
    <row r="13" spans="1:18">
      <c r="A13" s="281" t="s">
        <v>228</v>
      </c>
      <c r="B13" s="274">
        <v>1025.3879059999999</v>
      </c>
      <c r="C13" s="280" t="s">
        <v>312</v>
      </c>
      <c r="D13" s="275">
        <v>0.99682548232593871</v>
      </c>
      <c r="E13" s="291" t="s">
        <v>313</v>
      </c>
      <c r="F13" s="277"/>
      <c r="G13" s="277"/>
      <c r="H13" s="277"/>
      <c r="I13" s="277"/>
      <c r="J13" s="290" t="s">
        <v>314</v>
      </c>
      <c r="K13" s="277"/>
      <c r="L13" s="277"/>
      <c r="M13" s="277"/>
      <c r="N13" s="277"/>
      <c r="O13" s="277"/>
      <c r="P13" s="277"/>
      <c r="Q13" s="278">
        <v>5.2662996787871226</v>
      </c>
      <c r="R13" s="282">
        <v>792.57810165746196</v>
      </c>
    </row>
    <row r="14" spans="1:18" ht="15" customHeight="1">
      <c r="A14" s="281" t="s">
        <v>231</v>
      </c>
      <c r="B14" s="274">
        <v>880.08788700000002</v>
      </c>
      <c r="C14" s="280" t="s">
        <v>312</v>
      </c>
      <c r="D14" s="275">
        <v>0.99901776001637377</v>
      </c>
      <c r="E14" s="276"/>
      <c r="F14" s="277"/>
      <c r="G14" s="277"/>
      <c r="H14" s="277"/>
      <c r="I14" s="277"/>
      <c r="J14" s="277"/>
      <c r="K14" s="277">
        <v>4500</v>
      </c>
      <c r="L14" s="277"/>
      <c r="M14" s="277"/>
      <c r="N14" s="277"/>
      <c r="O14" s="277"/>
      <c r="P14" s="277"/>
      <c r="Q14" s="278"/>
      <c r="R14" s="283"/>
    </row>
    <row r="15" spans="1:18">
      <c r="A15" s="281" t="s">
        <v>232</v>
      </c>
      <c r="B15" s="274">
        <v>25223.872584910001</v>
      </c>
      <c r="C15" s="280" t="s">
        <v>312</v>
      </c>
      <c r="D15" s="275">
        <v>1</v>
      </c>
      <c r="E15" s="276"/>
      <c r="F15" s="277"/>
      <c r="G15" s="277"/>
      <c r="H15" s="277"/>
      <c r="I15" s="277"/>
      <c r="J15" s="277"/>
      <c r="K15" s="277"/>
      <c r="L15" s="290" t="s">
        <v>312</v>
      </c>
      <c r="M15" s="277"/>
      <c r="N15" s="277"/>
      <c r="O15" s="277"/>
      <c r="P15" s="277"/>
      <c r="Q15" s="284"/>
      <c r="R15" s="257"/>
    </row>
    <row r="16" spans="1:18">
      <c r="A16" s="281" t="s">
        <v>226</v>
      </c>
      <c r="B16" s="255">
        <v>1516.790092</v>
      </c>
      <c r="C16" s="280" t="s">
        <v>34</v>
      </c>
      <c r="D16" s="280">
        <v>0</v>
      </c>
      <c r="E16" s="276"/>
      <c r="F16" s="277"/>
      <c r="G16" s="277"/>
      <c r="H16" s="277"/>
      <c r="I16" s="277"/>
      <c r="J16" s="277"/>
      <c r="K16" s="277"/>
      <c r="L16" s="277"/>
      <c r="M16" s="277">
        <v>212</v>
      </c>
      <c r="N16" s="277"/>
      <c r="O16" s="277"/>
      <c r="P16" s="277"/>
      <c r="Q16" s="284"/>
      <c r="R16" s="257"/>
    </row>
    <row r="17" spans="1:18">
      <c r="A17" s="273" t="s">
        <v>155</v>
      </c>
      <c r="B17" s="274">
        <v>3520.9497670000001</v>
      </c>
      <c r="C17" s="280" t="s">
        <v>312</v>
      </c>
      <c r="D17" s="275">
        <v>0.99960539851689401</v>
      </c>
      <c r="E17" s="276"/>
      <c r="F17" s="277"/>
      <c r="G17" s="277"/>
      <c r="H17" s="277"/>
      <c r="I17" s="277"/>
      <c r="J17" s="277"/>
      <c r="K17" s="277"/>
      <c r="L17" s="277"/>
      <c r="M17" s="277"/>
      <c r="N17" s="277">
        <v>171</v>
      </c>
      <c r="O17" s="277"/>
      <c r="P17" s="277"/>
      <c r="Q17" s="284"/>
      <c r="R17" s="257"/>
    </row>
    <row r="18" spans="1:18">
      <c r="A18" s="281" t="s">
        <v>227</v>
      </c>
      <c r="B18" s="274">
        <v>252.611437</v>
      </c>
      <c r="C18" s="280" t="s">
        <v>312</v>
      </c>
      <c r="D18" s="275">
        <v>0.95996345169439024</v>
      </c>
      <c r="E18" s="276"/>
      <c r="F18" s="277"/>
      <c r="G18" s="277"/>
      <c r="H18" s="277"/>
      <c r="I18" s="277"/>
      <c r="J18" s="277"/>
      <c r="K18" s="277"/>
      <c r="L18" s="277"/>
      <c r="M18" s="277"/>
      <c r="N18" s="277"/>
      <c r="O18" s="277">
        <v>125</v>
      </c>
      <c r="P18" s="277"/>
      <c r="Q18" s="284"/>
      <c r="R18" s="257"/>
    </row>
    <row r="19" spans="1:18">
      <c r="A19" s="281" t="s">
        <v>233</v>
      </c>
      <c r="B19" s="274">
        <v>8592.7143194500004</v>
      </c>
      <c r="C19" s="280" t="s">
        <v>34</v>
      </c>
      <c r="D19" s="275">
        <v>0.8689742873329851</v>
      </c>
      <c r="E19" s="276"/>
      <c r="F19" s="277"/>
      <c r="G19" s="277"/>
      <c r="H19" s="277"/>
      <c r="I19" s="277"/>
      <c r="J19" s="277"/>
      <c r="K19" s="277"/>
      <c r="L19" s="277"/>
      <c r="M19" s="277"/>
      <c r="N19" s="277"/>
      <c r="O19" s="277"/>
      <c r="P19" s="277">
        <v>30</v>
      </c>
      <c r="Q19" s="284"/>
      <c r="R19" s="257"/>
    </row>
    <row r="20" spans="1:18" ht="15.75" thickBot="1">
      <c r="A20" s="285"/>
      <c r="B20" s="286">
        <v>97510.665796359986</v>
      </c>
      <c r="C20" s="285"/>
      <c r="D20" s="287">
        <v>0.93</v>
      </c>
      <c r="E20" s="288">
        <v>9993</v>
      </c>
      <c r="F20" s="286"/>
      <c r="G20" s="286"/>
      <c r="H20" s="286"/>
      <c r="I20" s="286"/>
      <c r="J20" s="286"/>
      <c r="K20" s="286"/>
      <c r="L20" s="286"/>
      <c r="M20" s="286"/>
      <c r="N20" s="286"/>
      <c r="O20" s="286"/>
      <c r="P20" s="286"/>
      <c r="Q20" s="289"/>
      <c r="R20" s="285"/>
    </row>
    <row r="21" spans="1:18" ht="6" customHeight="1">
      <c r="A21" s="252"/>
      <c r="B21" s="252"/>
      <c r="C21" s="252"/>
      <c r="D21" s="252"/>
      <c r="E21" s="252"/>
      <c r="F21" s="252"/>
      <c r="G21" s="252"/>
      <c r="H21" s="252"/>
      <c r="I21" s="252"/>
      <c r="J21" s="252"/>
      <c r="K21" s="252"/>
      <c r="L21" s="252"/>
      <c r="M21" s="252"/>
      <c r="N21" s="252"/>
      <c r="O21" s="252"/>
      <c r="P21" s="252"/>
      <c r="Q21" s="252"/>
      <c r="R21" s="252"/>
    </row>
    <row r="22" spans="1:18" ht="12.75" customHeight="1">
      <c r="A22" s="256" t="s">
        <v>292</v>
      </c>
      <c r="B22" s="252"/>
      <c r="C22" s="252"/>
      <c r="D22" s="252"/>
      <c r="E22" s="252"/>
      <c r="F22" s="252"/>
      <c r="G22" s="252"/>
      <c r="H22" s="252"/>
      <c r="I22" s="252"/>
      <c r="J22" s="252"/>
      <c r="K22" s="252"/>
      <c r="L22" s="252"/>
      <c r="M22" s="252"/>
      <c r="N22" s="252"/>
      <c r="O22" s="252"/>
      <c r="P22" s="252"/>
      <c r="Q22" s="252"/>
      <c r="R22" s="252"/>
    </row>
    <row r="23" spans="1:18" ht="12.75" customHeight="1">
      <c r="A23" s="256" t="s">
        <v>238</v>
      </c>
      <c r="B23" s="252"/>
      <c r="C23" s="252"/>
      <c r="D23" s="252"/>
      <c r="E23" s="252"/>
      <c r="F23" s="252"/>
      <c r="G23" s="252"/>
      <c r="H23" s="252"/>
      <c r="I23" s="252"/>
      <c r="J23" s="252"/>
      <c r="K23" s="252"/>
      <c r="L23" s="252"/>
      <c r="M23" s="252"/>
      <c r="N23" s="252"/>
      <c r="O23" s="252"/>
      <c r="P23" s="252"/>
      <c r="Q23" s="252"/>
      <c r="R23" s="252"/>
    </row>
    <row r="24" spans="1:18" ht="12.75" customHeight="1">
      <c r="A24" s="256" t="s">
        <v>244</v>
      </c>
      <c r="B24" s="252"/>
      <c r="C24" s="252"/>
      <c r="D24" s="252"/>
      <c r="E24" s="252"/>
      <c r="F24" s="252"/>
      <c r="G24" s="252"/>
      <c r="H24" s="252"/>
      <c r="I24" s="252"/>
      <c r="J24" s="252"/>
      <c r="K24" s="252"/>
      <c r="L24" s="252"/>
      <c r="M24" s="252"/>
      <c r="N24" s="252"/>
      <c r="O24" s="252"/>
      <c r="P24" s="252"/>
      <c r="Q24" s="252"/>
      <c r="R24" s="252"/>
    </row>
    <row r="25" spans="1:18" ht="12.75" customHeight="1">
      <c r="A25" s="256" t="s">
        <v>315</v>
      </c>
      <c r="B25" s="252"/>
      <c r="C25" s="252"/>
      <c r="D25" s="252"/>
      <c r="E25" s="252"/>
      <c r="F25" s="252"/>
      <c r="G25" s="252"/>
      <c r="H25" s="252"/>
      <c r="I25" s="252"/>
      <c r="J25" s="252"/>
      <c r="K25" s="252"/>
      <c r="L25" s="252"/>
      <c r="M25" s="252"/>
      <c r="N25" s="252"/>
      <c r="O25" s="252"/>
      <c r="P25" s="252"/>
      <c r="Q25" s="252"/>
      <c r="R25" s="252"/>
    </row>
    <row r="26" spans="1:18" ht="12.75" customHeight="1">
      <c r="A26" s="193" t="s">
        <v>319</v>
      </c>
      <c r="B26" s="252"/>
      <c r="C26" s="252"/>
      <c r="D26" s="252"/>
      <c r="E26" s="252"/>
      <c r="F26" s="252"/>
      <c r="G26" s="252"/>
      <c r="H26" s="252"/>
      <c r="I26" s="252"/>
      <c r="J26" s="252"/>
      <c r="K26" s="252"/>
      <c r="L26" s="252"/>
      <c r="M26" s="252"/>
      <c r="N26" s="252"/>
      <c r="O26" s="252"/>
      <c r="P26" s="252"/>
      <c r="Q26" s="252"/>
      <c r="R26" s="252"/>
    </row>
    <row r="27" spans="1:18" ht="12.75" customHeight="1">
      <c r="A27" s="256" t="s">
        <v>295</v>
      </c>
      <c r="B27" s="252"/>
      <c r="C27" s="252"/>
      <c r="D27" s="252"/>
      <c r="E27" s="252"/>
      <c r="F27" s="252"/>
      <c r="G27" s="252"/>
      <c r="H27" s="252"/>
      <c r="I27" s="252"/>
      <c r="J27" s="252"/>
      <c r="K27" s="252"/>
      <c r="L27" s="252"/>
      <c r="M27" s="252"/>
      <c r="N27" s="252"/>
      <c r="O27" s="252"/>
      <c r="P27" s="252"/>
      <c r="Q27" s="252"/>
      <c r="R27" s="252"/>
    </row>
    <row r="28" spans="1:18" ht="12.75" customHeight="1">
      <c r="A28" s="256" t="s">
        <v>316</v>
      </c>
      <c r="B28" s="252"/>
      <c r="C28" s="252"/>
      <c r="D28" s="252"/>
      <c r="E28" s="252"/>
      <c r="F28" s="252"/>
      <c r="G28" s="252"/>
      <c r="H28" s="252"/>
      <c r="I28" s="252"/>
      <c r="J28" s="252"/>
      <c r="K28" s="252"/>
      <c r="L28" s="252"/>
      <c r="M28" s="252"/>
      <c r="N28" s="252"/>
      <c r="O28" s="252"/>
      <c r="P28" s="252"/>
      <c r="Q28" s="252"/>
      <c r="R28" s="252"/>
    </row>
    <row r="29" spans="1:18" ht="12.75" customHeight="1">
      <c r="A29" s="256" t="s">
        <v>317</v>
      </c>
      <c r="B29" s="252"/>
      <c r="C29" s="252"/>
      <c r="D29" s="252"/>
      <c r="E29" s="252"/>
      <c r="F29" s="252"/>
      <c r="G29" s="252"/>
      <c r="H29" s="252"/>
      <c r="I29" s="252"/>
      <c r="J29" s="252"/>
      <c r="K29" s="252"/>
      <c r="L29" s="252"/>
      <c r="M29" s="252"/>
      <c r="N29" s="252"/>
      <c r="O29" s="252"/>
      <c r="P29" s="252"/>
      <c r="Q29" s="252"/>
      <c r="R29" s="252"/>
    </row>
    <row r="30" spans="1:18" ht="12.75" customHeight="1">
      <c r="A30" s="256" t="s">
        <v>318</v>
      </c>
      <c r="B30" s="252"/>
      <c r="C30" s="252"/>
      <c r="D30" s="252"/>
      <c r="E30" s="252"/>
      <c r="F30" s="252"/>
      <c r="G30" s="252"/>
      <c r="H30" s="252"/>
      <c r="I30" s="252"/>
      <c r="J30" s="252"/>
      <c r="K30" s="252"/>
      <c r="L30" s="252"/>
      <c r="M30" s="252"/>
      <c r="N30" s="252"/>
      <c r="O30" s="252"/>
      <c r="P30" s="252"/>
      <c r="Q30" s="252"/>
      <c r="R30" s="252"/>
    </row>
    <row r="31" spans="1:18" ht="15.75" customHeight="1">
      <c r="A31" s="256"/>
      <c r="B31" s="252"/>
      <c r="C31" s="252"/>
      <c r="D31" s="252"/>
      <c r="E31" s="252"/>
      <c r="F31" s="252"/>
      <c r="G31" s="252"/>
      <c r="H31" s="252"/>
      <c r="I31" s="252"/>
      <c r="J31" s="252"/>
      <c r="K31" s="252"/>
      <c r="L31" s="252"/>
      <c r="M31" s="252"/>
      <c r="N31" s="252"/>
      <c r="O31" s="252"/>
      <c r="P31" s="252"/>
      <c r="Q31" s="252"/>
      <c r="R31" s="252"/>
    </row>
    <row r="32" spans="1:18" ht="15.75" customHeight="1">
      <c r="A32" s="254" t="s">
        <v>286</v>
      </c>
      <c r="B32" s="252"/>
      <c r="C32" s="252"/>
      <c r="D32" s="252"/>
      <c r="E32" s="252"/>
      <c r="F32" s="252"/>
      <c r="G32" s="252"/>
      <c r="H32" s="252"/>
      <c r="I32" s="252"/>
      <c r="J32" s="252"/>
      <c r="K32" s="252"/>
      <c r="L32" s="252"/>
      <c r="M32" s="252"/>
      <c r="N32" s="252"/>
      <c r="O32" s="252"/>
      <c r="P32" s="252"/>
      <c r="Q32" s="252"/>
      <c r="R32" s="252"/>
    </row>
    <row r="33" spans="1:18" ht="12.75" customHeight="1">
      <c r="A33" s="256"/>
      <c r="B33" s="252"/>
      <c r="C33" s="252"/>
      <c r="D33" s="252"/>
      <c r="E33" s="252"/>
      <c r="F33" s="252"/>
      <c r="G33" s="252"/>
      <c r="H33" s="252"/>
      <c r="I33" s="252"/>
      <c r="J33" s="252"/>
      <c r="K33" s="252"/>
      <c r="L33" s="252"/>
      <c r="M33" s="252"/>
      <c r="N33" s="252"/>
      <c r="O33" s="252"/>
      <c r="P33" s="252"/>
      <c r="Q33" s="252"/>
      <c r="R33" s="252"/>
    </row>
    <row r="34" spans="1:18">
      <c r="A34" s="252"/>
      <c r="B34" s="337" t="s">
        <v>212</v>
      </c>
      <c r="C34" s="337"/>
      <c r="D34" s="338"/>
      <c r="E34" s="339" t="s">
        <v>213</v>
      </c>
      <c r="F34" s="340"/>
      <c r="G34" s="340"/>
      <c r="H34" s="340"/>
      <c r="I34" s="340"/>
      <c r="J34" s="340"/>
      <c r="K34" s="340"/>
      <c r="L34" s="340"/>
      <c r="M34" s="340"/>
      <c r="N34" s="340"/>
      <c r="O34" s="340"/>
      <c r="P34" s="341"/>
      <c r="Q34" s="182"/>
      <c r="R34" s="261"/>
    </row>
    <row r="35" spans="1:18" ht="82.5" customHeight="1">
      <c r="A35" s="295"/>
      <c r="B35" s="296" t="s">
        <v>287</v>
      </c>
      <c r="C35" s="296" t="s">
        <v>214</v>
      </c>
      <c r="D35" s="296" t="s">
        <v>239</v>
      </c>
      <c r="E35" s="297" t="s">
        <v>240</v>
      </c>
      <c r="F35" s="298" t="s">
        <v>241</v>
      </c>
      <c r="G35" s="298" t="s">
        <v>288</v>
      </c>
      <c r="H35" s="298" t="s">
        <v>215</v>
      </c>
      <c r="I35" s="298" t="s">
        <v>216</v>
      </c>
      <c r="J35" s="298" t="s">
        <v>217</v>
      </c>
      <c r="K35" s="298" t="s">
        <v>234</v>
      </c>
      <c r="L35" s="296" t="s">
        <v>236</v>
      </c>
      <c r="M35" s="298" t="s">
        <v>242</v>
      </c>
      <c r="N35" s="298" t="s">
        <v>218</v>
      </c>
      <c r="O35" s="298" t="s">
        <v>219</v>
      </c>
      <c r="P35" s="298" t="s">
        <v>237</v>
      </c>
      <c r="Q35" s="299" t="s">
        <v>220</v>
      </c>
      <c r="R35" s="300" t="s">
        <v>243</v>
      </c>
    </row>
    <row r="36" spans="1:18" ht="6" customHeight="1">
      <c r="A36" s="295"/>
      <c r="B36" s="296"/>
      <c r="C36" s="296"/>
      <c r="D36" s="296"/>
      <c r="E36" s="297"/>
      <c r="F36" s="298"/>
      <c r="G36" s="298"/>
      <c r="H36" s="298"/>
      <c r="I36" s="298"/>
      <c r="J36" s="298"/>
      <c r="K36" s="298"/>
      <c r="L36" s="298"/>
      <c r="M36" s="298"/>
      <c r="N36" s="298"/>
      <c r="O36" s="298"/>
      <c r="P36" s="301"/>
      <c r="Q36" s="302"/>
      <c r="R36" s="300"/>
    </row>
    <row r="37" spans="1:18" ht="18" customHeight="1" thickBot="1">
      <c r="A37" s="303"/>
      <c r="B37" s="304" t="s">
        <v>46</v>
      </c>
      <c r="C37" s="304" t="s">
        <v>221</v>
      </c>
      <c r="D37" s="304" t="s">
        <v>221</v>
      </c>
      <c r="E37" s="305" t="s">
        <v>222</v>
      </c>
      <c r="F37" s="304" t="s">
        <v>223</v>
      </c>
      <c r="G37" s="304" t="s">
        <v>223</v>
      </c>
      <c r="H37" s="304" t="s">
        <v>224</v>
      </c>
      <c r="I37" s="304" t="s">
        <v>223</v>
      </c>
      <c r="J37" s="304" t="s">
        <v>225</v>
      </c>
      <c r="K37" s="304" t="s">
        <v>235</v>
      </c>
      <c r="L37" s="304" t="s">
        <v>225</v>
      </c>
      <c r="M37" s="304" t="s">
        <v>223</v>
      </c>
      <c r="N37" s="304" t="s">
        <v>223</v>
      </c>
      <c r="O37" s="304" t="s">
        <v>223</v>
      </c>
      <c r="P37" s="306" t="s">
        <v>223</v>
      </c>
      <c r="Q37" s="304" t="s">
        <v>222</v>
      </c>
      <c r="R37" s="304" t="s">
        <v>222</v>
      </c>
    </row>
    <row r="38" spans="1:18">
      <c r="A38" s="307" t="s">
        <v>289</v>
      </c>
      <c r="B38" s="308">
        <v>12443.563104360001</v>
      </c>
      <c r="C38" s="309">
        <v>1</v>
      </c>
      <c r="D38" s="309">
        <v>1</v>
      </c>
      <c r="E38" s="310">
        <v>4300</v>
      </c>
      <c r="F38" s="311">
        <v>2112</v>
      </c>
      <c r="G38" s="311"/>
      <c r="H38" s="311"/>
      <c r="I38" s="311"/>
      <c r="J38" s="311"/>
      <c r="K38" s="311"/>
      <c r="L38" s="311"/>
      <c r="M38" s="311"/>
      <c r="N38" s="311"/>
      <c r="O38" s="311"/>
      <c r="P38" s="311"/>
      <c r="Q38" s="312">
        <v>0.3</v>
      </c>
      <c r="R38" s="313">
        <v>51</v>
      </c>
    </row>
    <row r="39" spans="1:18">
      <c r="A39" s="307" t="s">
        <v>290</v>
      </c>
      <c r="B39" s="308">
        <v>828.09375</v>
      </c>
      <c r="C39" s="314" t="s">
        <v>34</v>
      </c>
      <c r="D39" s="309">
        <v>1</v>
      </c>
      <c r="E39" s="310"/>
      <c r="F39" s="311"/>
      <c r="G39" s="311">
        <v>58600</v>
      </c>
      <c r="H39" s="311"/>
      <c r="I39" s="311"/>
      <c r="J39" s="311"/>
      <c r="K39" s="311"/>
      <c r="L39" s="311"/>
      <c r="M39" s="311"/>
      <c r="N39" s="311"/>
      <c r="O39" s="311"/>
      <c r="P39" s="311"/>
      <c r="Q39" s="312"/>
      <c r="R39" s="313"/>
    </row>
    <row r="40" spans="1:18">
      <c r="A40" s="307" t="s">
        <v>153</v>
      </c>
      <c r="B40" s="308">
        <v>6257.4677799999999</v>
      </c>
      <c r="C40" s="309">
        <v>1</v>
      </c>
      <c r="D40" s="309">
        <v>1</v>
      </c>
      <c r="E40" s="310">
        <v>848</v>
      </c>
      <c r="F40" s="311"/>
      <c r="G40" s="311"/>
      <c r="H40" s="311">
        <v>97</v>
      </c>
      <c r="I40" s="311"/>
      <c r="J40" s="311"/>
      <c r="K40" s="311"/>
      <c r="L40" s="311"/>
      <c r="M40" s="311"/>
      <c r="N40" s="311"/>
      <c r="O40" s="311"/>
      <c r="P40" s="311"/>
      <c r="Q40" s="312">
        <v>0.1</v>
      </c>
      <c r="R40" s="313">
        <v>20</v>
      </c>
    </row>
    <row r="41" spans="1:18">
      <c r="A41" s="307" t="s">
        <v>229</v>
      </c>
      <c r="B41" s="308">
        <v>16099.598088999999</v>
      </c>
      <c r="C41" s="309">
        <v>0.48</v>
      </c>
      <c r="D41" s="309">
        <v>0.99</v>
      </c>
      <c r="E41" s="310"/>
      <c r="F41" s="311"/>
      <c r="G41" s="311"/>
      <c r="H41" s="311"/>
      <c r="I41" s="311">
        <v>12</v>
      </c>
      <c r="J41" s="311"/>
      <c r="K41" s="311"/>
      <c r="L41" s="311"/>
      <c r="M41" s="311"/>
      <c r="N41" s="311"/>
      <c r="O41" s="311"/>
      <c r="P41" s="311"/>
      <c r="Q41" s="312"/>
      <c r="R41" s="313"/>
    </row>
    <row r="42" spans="1:18">
      <c r="A42" s="315" t="s">
        <v>291</v>
      </c>
      <c r="B42" s="308">
        <v>775.72963800000002</v>
      </c>
      <c r="C42" s="309">
        <v>0.97</v>
      </c>
      <c r="D42" s="309">
        <v>1</v>
      </c>
      <c r="E42" s="310"/>
      <c r="F42" s="311"/>
      <c r="G42" s="311"/>
      <c r="H42" s="311"/>
      <c r="I42" s="311"/>
      <c r="J42" s="311"/>
      <c r="K42" s="311"/>
      <c r="L42" s="311"/>
      <c r="M42" s="311"/>
      <c r="N42" s="311"/>
      <c r="O42" s="311"/>
      <c r="P42" s="311"/>
      <c r="Q42" s="312"/>
      <c r="R42" s="313"/>
    </row>
    <row r="43" spans="1:18">
      <c r="A43" s="315" t="s">
        <v>228</v>
      </c>
      <c r="B43" s="308">
        <v>771.92158400000005</v>
      </c>
      <c r="C43" s="309">
        <v>0.27</v>
      </c>
      <c r="D43" s="309">
        <v>1</v>
      </c>
      <c r="E43" s="310">
        <v>12000</v>
      </c>
      <c r="F43" s="311"/>
      <c r="G43" s="311"/>
      <c r="H43" s="311"/>
      <c r="I43" s="311"/>
      <c r="J43" s="311">
        <v>7200</v>
      </c>
      <c r="K43" s="311"/>
      <c r="L43" s="311"/>
      <c r="M43" s="311"/>
      <c r="N43" s="311"/>
      <c r="O43" s="311"/>
      <c r="P43" s="311"/>
      <c r="Q43" s="312">
        <v>15.5</v>
      </c>
      <c r="R43" s="316">
        <v>2294</v>
      </c>
    </row>
    <row r="44" spans="1:18">
      <c r="A44" s="315" t="s">
        <v>231</v>
      </c>
      <c r="B44" s="308">
        <v>5283.3881920000003</v>
      </c>
      <c r="C44" s="314">
        <v>0.35</v>
      </c>
      <c r="D44" s="309">
        <v>1</v>
      </c>
      <c r="E44" s="310"/>
      <c r="F44" s="311"/>
      <c r="G44" s="311"/>
      <c r="H44" s="311"/>
      <c r="I44" s="311"/>
      <c r="J44" s="311"/>
      <c r="K44" s="311">
        <v>6000</v>
      </c>
      <c r="L44" s="311"/>
      <c r="M44" s="311"/>
      <c r="N44" s="311"/>
      <c r="O44" s="311"/>
      <c r="P44" s="311"/>
      <c r="Q44" s="312"/>
      <c r="R44" s="317"/>
    </row>
    <row r="45" spans="1:18">
      <c r="A45" s="315" t="s">
        <v>232</v>
      </c>
      <c r="B45" s="308">
        <v>25759.202270990001</v>
      </c>
      <c r="C45" s="314">
        <v>0.87</v>
      </c>
      <c r="D45" s="309">
        <v>0.86</v>
      </c>
      <c r="E45" s="310"/>
      <c r="F45" s="311"/>
      <c r="G45" s="311"/>
      <c r="H45" s="311"/>
      <c r="I45" s="311"/>
      <c r="J45" s="311"/>
      <c r="K45" s="311"/>
      <c r="L45" s="311">
        <v>50500</v>
      </c>
      <c r="M45" s="311"/>
      <c r="N45" s="311"/>
      <c r="O45" s="311"/>
      <c r="P45" s="311"/>
      <c r="Q45" s="318"/>
      <c r="R45" s="295"/>
    </row>
    <row r="46" spans="1:18">
      <c r="A46" s="315" t="s">
        <v>226</v>
      </c>
      <c r="B46" s="293">
        <v>2757.0963919999999</v>
      </c>
      <c r="C46" s="314" t="s">
        <v>34</v>
      </c>
      <c r="D46" s="314" t="s">
        <v>34</v>
      </c>
      <c r="E46" s="310"/>
      <c r="F46" s="311"/>
      <c r="G46" s="311"/>
      <c r="H46" s="311"/>
      <c r="I46" s="311"/>
      <c r="J46" s="311"/>
      <c r="K46" s="311"/>
      <c r="L46" s="311"/>
      <c r="M46" s="311">
        <v>391</v>
      </c>
      <c r="N46" s="311"/>
      <c r="O46" s="311"/>
      <c r="P46" s="311"/>
      <c r="Q46" s="318"/>
      <c r="R46" s="295"/>
    </row>
    <row r="47" spans="1:18">
      <c r="A47" s="307" t="s">
        <v>155</v>
      </c>
      <c r="B47" s="308">
        <v>355.87274600000001</v>
      </c>
      <c r="C47" s="309">
        <v>1</v>
      </c>
      <c r="D47" s="309">
        <v>1</v>
      </c>
      <c r="E47" s="310"/>
      <c r="F47" s="311"/>
      <c r="G47" s="311"/>
      <c r="H47" s="311"/>
      <c r="I47" s="311"/>
      <c r="J47" s="311"/>
      <c r="K47" s="311"/>
      <c r="L47" s="311"/>
      <c r="M47" s="311"/>
      <c r="N47" s="311">
        <v>60</v>
      </c>
      <c r="O47" s="311"/>
      <c r="P47" s="311"/>
      <c r="Q47" s="318"/>
      <c r="R47" s="295"/>
    </row>
    <row r="48" spans="1:18">
      <c r="A48" s="315" t="s">
        <v>227</v>
      </c>
      <c r="B48" s="308">
        <v>96.284492999999998</v>
      </c>
      <c r="C48" s="309">
        <v>1</v>
      </c>
      <c r="D48" s="309">
        <v>1</v>
      </c>
      <c r="E48" s="310"/>
      <c r="F48" s="311"/>
      <c r="G48" s="311"/>
      <c r="H48" s="311"/>
      <c r="I48" s="311"/>
      <c r="J48" s="311"/>
      <c r="K48" s="311"/>
      <c r="L48" s="311"/>
      <c r="M48" s="311"/>
      <c r="N48" s="311"/>
      <c r="O48" s="311">
        <v>104</v>
      </c>
      <c r="P48" s="311"/>
      <c r="Q48" s="318"/>
      <c r="R48" s="295"/>
    </row>
    <row r="49" spans="1:18">
      <c r="A49" s="315" t="s">
        <v>233</v>
      </c>
      <c r="B49" s="308">
        <v>7141.4577650200008</v>
      </c>
      <c r="C49" s="314" t="s">
        <v>34</v>
      </c>
      <c r="D49" s="309">
        <v>0.86</v>
      </c>
      <c r="E49" s="310"/>
      <c r="F49" s="311"/>
      <c r="G49" s="311"/>
      <c r="H49" s="311"/>
      <c r="I49" s="311"/>
      <c r="J49" s="311"/>
      <c r="K49" s="311"/>
      <c r="L49" s="311"/>
      <c r="M49" s="311"/>
      <c r="N49" s="311"/>
      <c r="O49" s="311"/>
      <c r="P49" s="311">
        <v>30</v>
      </c>
      <c r="Q49" s="318"/>
      <c r="R49" s="295"/>
    </row>
    <row r="50" spans="1:18" ht="15.75" customHeight="1" thickBot="1">
      <c r="A50" s="319"/>
      <c r="B50" s="320">
        <v>78570</v>
      </c>
      <c r="C50" s="319"/>
      <c r="D50" s="321">
        <v>0.9</v>
      </c>
      <c r="E50" s="322">
        <v>17148</v>
      </c>
      <c r="F50" s="320"/>
      <c r="G50" s="320"/>
      <c r="H50" s="320"/>
      <c r="I50" s="320"/>
      <c r="J50" s="320"/>
      <c r="K50" s="320"/>
      <c r="L50" s="320"/>
      <c r="M50" s="320"/>
      <c r="N50" s="320"/>
      <c r="O50" s="320"/>
      <c r="P50" s="320"/>
      <c r="Q50" s="323"/>
      <c r="R50" s="319"/>
    </row>
    <row r="51" spans="1:18" ht="6.75" customHeight="1">
      <c r="A51" s="292"/>
      <c r="B51" s="292"/>
      <c r="C51" s="292"/>
      <c r="D51" s="292"/>
      <c r="E51" s="292"/>
      <c r="F51" s="292"/>
      <c r="G51" s="292"/>
      <c r="H51" s="292"/>
      <c r="I51" s="292"/>
      <c r="J51" s="292"/>
      <c r="K51" s="292"/>
      <c r="L51" s="292"/>
      <c r="M51" s="292"/>
      <c r="N51" s="292"/>
      <c r="O51" s="292"/>
      <c r="P51" s="292"/>
      <c r="Q51" s="292"/>
      <c r="R51" s="292"/>
    </row>
    <row r="52" spans="1:18" ht="12.75" customHeight="1">
      <c r="A52" s="294" t="s">
        <v>292</v>
      </c>
      <c r="B52" s="292"/>
      <c r="C52" s="292"/>
      <c r="D52" s="292"/>
      <c r="E52" s="292"/>
      <c r="F52" s="292"/>
      <c r="G52" s="292"/>
      <c r="H52" s="292"/>
      <c r="I52" s="292"/>
      <c r="J52" s="292"/>
      <c r="K52" s="292"/>
      <c r="L52" s="292"/>
      <c r="M52" s="292"/>
      <c r="N52" s="292"/>
      <c r="O52" s="292"/>
      <c r="P52" s="292"/>
      <c r="Q52" s="292"/>
      <c r="R52" s="292"/>
    </row>
    <row r="53" spans="1:18" ht="12.75" customHeight="1">
      <c r="A53" s="294" t="s">
        <v>238</v>
      </c>
      <c r="B53" s="292"/>
      <c r="C53" s="292"/>
      <c r="D53" s="292"/>
      <c r="E53" s="292"/>
      <c r="F53" s="292"/>
      <c r="G53" s="292"/>
      <c r="H53" s="292"/>
      <c r="I53" s="292"/>
      <c r="J53" s="292"/>
      <c r="K53" s="292"/>
      <c r="L53" s="292"/>
      <c r="M53" s="292"/>
      <c r="N53" s="292"/>
      <c r="O53" s="292"/>
      <c r="P53" s="292"/>
      <c r="Q53" s="292"/>
      <c r="R53" s="292"/>
    </row>
    <row r="54" spans="1:18" ht="12.75" customHeight="1">
      <c r="A54" s="294" t="s">
        <v>244</v>
      </c>
      <c r="B54" s="292"/>
      <c r="C54" s="292"/>
      <c r="D54" s="292"/>
      <c r="E54" s="292"/>
      <c r="F54" s="292"/>
      <c r="G54" s="292"/>
      <c r="H54" s="292"/>
      <c r="I54" s="292"/>
      <c r="J54" s="292"/>
      <c r="K54" s="292"/>
      <c r="L54" s="292"/>
      <c r="M54" s="292"/>
      <c r="N54" s="292"/>
      <c r="O54" s="292"/>
      <c r="P54" s="292"/>
      <c r="Q54" s="292"/>
      <c r="R54" s="292"/>
    </row>
    <row r="55" spans="1:18" ht="12.75" customHeight="1">
      <c r="A55" s="294" t="s">
        <v>293</v>
      </c>
      <c r="B55" s="292"/>
      <c r="C55" s="292"/>
      <c r="D55" s="292"/>
      <c r="E55" s="292"/>
      <c r="F55" s="292"/>
      <c r="G55" s="292"/>
      <c r="H55" s="292"/>
      <c r="I55" s="292"/>
      <c r="J55" s="292"/>
      <c r="K55" s="292"/>
      <c r="L55" s="292"/>
      <c r="M55" s="292"/>
      <c r="N55" s="292"/>
      <c r="O55" s="292"/>
      <c r="P55" s="292"/>
      <c r="Q55" s="292"/>
      <c r="R55" s="292"/>
    </row>
    <row r="56" spans="1:18" ht="12.75" customHeight="1">
      <c r="A56" s="294" t="s">
        <v>294</v>
      </c>
      <c r="B56" s="292"/>
      <c r="C56" s="292"/>
      <c r="D56" s="292"/>
      <c r="E56" s="292"/>
      <c r="F56" s="292"/>
      <c r="G56" s="292"/>
      <c r="H56" s="292"/>
      <c r="I56" s="292"/>
      <c r="J56" s="292"/>
      <c r="K56" s="292"/>
      <c r="L56" s="292"/>
      <c r="M56" s="292"/>
      <c r="N56" s="292"/>
      <c r="O56" s="292"/>
      <c r="P56" s="292"/>
      <c r="Q56" s="292"/>
      <c r="R56" s="292"/>
    </row>
    <row r="57" spans="1:18" ht="12.75" customHeight="1">
      <c r="A57" s="294" t="s">
        <v>295</v>
      </c>
      <c r="B57" s="292"/>
      <c r="C57" s="292"/>
      <c r="D57" s="292"/>
      <c r="E57" s="292"/>
      <c r="F57" s="292"/>
      <c r="G57" s="292"/>
      <c r="H57" s="292"/>
      <c r="I57" s="292"/>
      <c r="J57" s="292"/>
      <c r="K57" s="292"/>
      <c r="L57" s="292"/>
      <c r="M57" s="292"/>
      <c r="N57" s="292"/>
      <c r="O57" s="292"/>
      <c r="P57" s="292"/>
      <c r="Q57" s="292"/>
      <c r="R57" s="292"/>
    </row>
    <row r="58" spans="1:18">
      <c r="A58" s="294" t="s">
        <v>296</v>
      </c>
      <c r="B58" s="292"/>
      <c r="C58" s="292"/>
      <c r="D58" s="292"/>
      <c r="E58" s="292"/>
      <c r="F58" s="292"/>
      <c r="G58" s="292"/>
      <c r="H58" s="292"/>
      <c r="I58" s="292"/>
      <c r="J58" s="292"/>
      <c r="K58" s="292"/>
      <c r="L58" s="292"/>
      <c r="M58" s="292"/>
      <c r="N58" s="292"/>
      <c r="O58" s="292"/>
      <c r="P58" s="292"/>
      <c r="Q58" s="292"/>
      <c r="R58" s="292"/>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4" orientation="landscape" r:id="rId1"/>
  <headerFooter scaleWithDoc="0">
    <oddFooter>&amp;L&amp;"Arial,Regular"&amp;8Íslandsbanki Factbook 1Q24&amp;C&amp;"Arial,Regular"&amp;8&amp;[25</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pageSetUpPr fitToPage="1"/>
  </sheetPr>
  <dimension ref="A1:F24"/>
  <sheetViews>
    <sheetView zoomScaleNormal="100" zoomScaleSheetLayoutView="100" zoomScalePageLayoutView="80" workbookViewId="0"/>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1" t="s">
        <v>14</v>
      </c>
    </row>
    <row r="2" spans="1:6" ht="25.5" customHeight="1">
      <c r="A2" s="1" t="s">
        <v>13</v>
      </c>
      <c r="B2" s="110"/>
      <c r="C2" s="110"/>
      <c r="D2" s="110"/>
      <c r="E2" s="110"/>
      <c r="F2" s="110"/>
    </row>
    <row r="3" spans="1:6" ht="14.25" customHeight="1" thickBot="1">
      <c r="A3" s="111"/>
      <c r="B3" s="112"/>
      <c r="C3" s="112"/>
      <c r="D3" s="112"/>
      <c r="E3" s="112"/>
      <c r="F3" s="112"/>
    </row>
    <row r="4" spans="1:6" s="124" customFormat="1">
      <c r="A4" s="125"/>
      <c r="B4" s="126"/>
      <c r="C4" s="126"/>
      <c r="D4" s="126"/>
      <c r="E4" s="126"/>
      <c r="F4" s="126"/>
    </row>
    <row r="5" spans="1:6" s="124" customFormat="1">
      <c r="A5" s="125"/>
      <c r="B5" s="126"/>
      <c r="C5" s="126"/>
      <c r="D5" s="126"/>
      <c r="E5" s="126"/>
      <c r="F5" s="126"/>
    </row>
    <row r="6" spans="1:6" ht="15" customHeight="1">
      <c r="A6" s="113"/>
      <c r="B6" s="113"/>
      <c r="C6" s="113"/>
      <c r="D6" s="113"/>
      <c r="E6" s="113"/>
      <c r="F6" s="113"/>
    </row>
    <row r="7" spans="1:6">
      <c r="A7" s="113"/>
      <c r="B7" s="113"/>
      <c r="C7" s="113"/>
      <c r="D7" s="113"/>
      <c r="E7" s="113"/>
      <c r="F7" s="113"/>
    </row>
    <row r="8" spans="1:6">
      <c r="A8" s="113"/>
      <c r="B8" s="113"/>
      <c r="C8" s="113"/>
      <c r="D8" s="113"/>
      <c r="E8" s="113"/>
      <c r="F8" s="113"/>
    </row>
    <row r="9" spans="1:6">
      <c r="A9" s="113"/>
      <c r="B9" s="113"/>
      <c r="C9" s="113"/>
      <c r="D9" s="113"/>
      <c r="E9" s="113"/>
      <c r="F9" s="113"/>
    </row>
    <row r="10" spans="1:6" ht="108" customHeight="1">
      <c r="A10" s="113"/>
      <c r="B10" s="113"/>
      <c r="C10" s="113"/>
      <c r="D10" s="113"/>
      <c r="E10" s="113"/>
      <c r="F10" s="113"/>
    </row>
    <row r="11" spans="1:6">
      <c r="A11" s="113"/>
      <c r="B11" s="113"/>
      <c r="C11" s="113"/>
      <c r="D11" s="113"/>
      <c r="E11" s="113"/>
      <c r="F11" s="113"/>
    </row>
    <row r="12" spans="1:6">
      <c r="A12" s="113"/>
      <c r="B12" s="113"/>
      <c r="C12" s="113"/>
      <c r="D12" s="113"/>
      <c r="E12" s="113"/>
      <c r="F12" s="113"/>
    </row>
    <row r="13" spans="1:6" s="114" customFormat="1" ht="15">
      <c r="A13" s="343"/>
      <c r="B13" s="343"/>
      <c r="C13" s="343"/>
      <c r="D13" s="343"/>
      <c r="E13" s="343"/>
      <c r="F13" s="343"/>
    </row>
    <row r="14" spans="1:6">
      <c r="A14" s="343"/>
      <c r="B14" s="343"/>
      <c r="C14" s="343"/>
      <c r="D14" s="343"/>
      <c r="E14" s="343"/>
      <c r="F14" s="343"/>
    </row>
    <row r="15" spans="1:6">
      <c r="A15" s="343"/>
      <c r="B15" s="343"/>
      <c r="C15" s="343"/>
      <c r="D15" s="343"/>
      <c r="E15" s="343"/>
      <c r="F15" s="343"/>
    </row>
    <row r="16" spans="1:6">
      <c r="A16" s="343"/>
      <c r="B16" s="343"/>
      <c r="C16" s="343"/>
      <c r="D16" s="343"/>
      <c r="E16" s="343"/>
      <c r="F16" s="343"/>
    </row>
    <row r="17" spans="1:6">
      <c r="A17" s="343"/>
      <c r="B17" s="343"/>
      <c r="C17" s="343"/>
      <c r="D17" s="343"/>
      <c r="E17" s="343"/>
      <c r="F17" s="343"/>
    </row>
    <row r="18" spans="1:6">
      <c r="A18" s="343"/>
      <c r="B18" s="343"/>
      <c r="C18" s="343"/>
      <c r="D18" s="343"/>
      <c r="E18" s="343"/>
      <c r="F18" s="343"/>
    </row>
    <row r="19" spans="1:6">
      <c r="A19" s="343"/>
      <c r="B19" s="343"/>
      <c r="C19" s="343"/>
      <c r="D19" s="343"/>
      <c r="E19" s="343"/>
      <c r="F19" s="343"/>
    </row>
    <row r="20" spans="1:6">
      <c r="A20" s="343"/>
      <c r="B20" s="343"/>
      <c r="C20" s="343"/>
      <c r="D20" s="343"/>
      <c r="E20" s="343"/>
      <c r="F20" s="343"/>
    </row>
    <row r="21" spans="1:6">
      <c r="A21" s="21"/>
    </row>
    <row r="22" spans="1:6">
      <c r="A22" s="343"/>
      <c r="B22" s="343"/>
      <c r="C22" s="343"/>
      <c r="D22" s="343"/>
      <c r="E22" s="343"/>
      <c r="F22" s="343"/>
    </row>
    <row r="23" spans="1:6">
      <c r="A23" s="343"/>
      <c r="B23" s="343"/>
      <c r="C23" s="343"/>
      <c r="D23" s="343"/>
      <c r="E23" s="343"/>
      <c r="F23" s="343"/>
    </row>
    <row r="24" spans="1:6">
      <c r="A24" s="343"/>
      <c r="B24" s="343"/>
      <c r="C24" s="343"/>
      <c r="D24" s="343"/>
      <c r="E24" s="343"/>
      <c r="F24" s="343"/>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firstPageNumber="15" fitToHeight="0" orientation="landscape" r:id="rId1"/>
  <headerFooter scaleWithDoc="0">
    <oddFooter>&amp;L&amp;"Arial,Regular"&amp;8Íslandsbanki Factbook 1Q24&amp;C&amp;"Arial,Regular"&amp;8&amp;[26</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pageSetUpPr fitToPage="1"/>
  </sheetPr>
  <dimension ref="A1:J65"/>
  <sheetViews>
    <sheetView zoomScaleNormal="100" workbookViewId="0"/>
  </sheetViews>
  <sheetFormatPr defaultRowHeight="15"/>
  <cols>
    <col min="1" max="1" width="55.7109375" style="10" customWidth="1"/>
    <col min="2" max="6" width="10.7109375" style="10" customWidth="1"/>
    <col min="7" max="16384" width="9.140625" style="10"/>
  </cols>
  <sheetData>
    <row r="1" spans="1:10">
      <c r="A1" s="13" t="s">
        <v>14</v>
      </c>
      <c r="B1" s="165"/>
      <c r="C1" s="6"/>
      <c r="D1" s="6"/>
      <c r="E1" s="6"/>
      <c r="F1" s="6"/>
    </row>
    <row r="2" spans="1:10" ht="19.5">
      <c r="A2" s="1" t="s">
        <v>15</v>
      </c>
      <c r="B2" s="164"/>
      <c r="C2" s="14"/>
      <c r="D2" s="14"/>
      <c r="E2" s="14"/>
      <c r="F2" s="14"/>
    </row>
    <row r="3" spans="1:10" ht="15.75" thickBot="1">
      <c r="A3" s="14"/>
      <c r="B3" s="163"/>
      <c r="C3" s="15"/>
      <c r="D3" s="15"/>
      <c r="E3" s="15"/>
      <c r="F3" s="15"/>
    </row>
    <row r="4" spans="1:10" ht="15.75" thickBot="1">
      <c r="A4" s="16"/>
      <c r="B4" s="17" t="s">
        <v>326</v>
      </c>
      <c r="C4" s="326">
        <v>2023</v>
      </c>
      <c r="D4" s="326">
        <v>2022</v>
      </c>
      <c r="E4" s="326">
        <v>2021</v>
      </c>
      <c r="F4" s="326">
        <v>2020</v>
      </c>
    </row>
    <row r="5" spans="1:10">
      <c r="A5" s="125"/>
      <c r="B5" s="123"/>
      <c r="C5" s="123"/>
      <c r="D5" s="123"/>
      <c r="E5" s="123"/>
      <c r="F5" s="123"/>
    </row>
    <row r="6" spans="1:10">
      <c r="A6" s="18" t="s">
        <v>16</v>
      </c>
      <c r="B6" s="162"/>
      <c r="C6" s="162"/>
      <c r="D6" s="162"/>
      <c r="E6" s="329"/>
      <c r="F6" s="329"/>
    </row>
    <row r="7" spans="1:10">
      <c r="A7" s="21" t="s">
        <v>17</v>
      </c>
      <c r="B7" s="161">
        <v>9.8000000000000004E-2</v>
      </c>
      <c r="C7" s="161">
        <v>0.113</v>
      </c>
      <c r="D7" s="166">
        <v>0.11799999999999999</v>
      </c>
      <c r="E7" s="23">
        <v>0.123</v>
      </c>
      <c r="F7" s="23">
        <v>3.6999999999999998E-2</v>
      </c>
      <c r="H7" s="137"/>
      <c r="I7" s="324"/>
      <c r="J7" s="324"/>
    </row>
    <row r="8" spans="1:10">
      <c r="A8" s="24" t="s">
        <v>18</v>
      </c>
      <c r="B8" s="160">
        <v>1.2999999999999999E-2</v>
      </c>
      <c r="C8" s="160">
        <v>1.4999999999999999E-2</v>
      </c>
      <c r="D8" s="160">
        <v>1.7000000000000001E-2</v>
      </c>
      <c r="E8" s="23">
        <v>1.7000000000000001E-2</v>
      </c>
      <c r="F8" s="23">
        <v>5.0000000000000001E-3</v>
      </c>
    </row>
    <row r="9" spans="1:10">
      <c r="A9" s="21" t="s">
        <v>19</v>
      </c>
      <c r="B9" s="167">
        <v>2.75</v>
      </c>
      <c r="C9" s="167">
        <v>12.32</v>
      </c>
      <c r="D9" s="167">
        <v>12.19</v>
      </c>
      <c r="E9" s="61">
        <v>11.26</v>
      </c>
      <c r="F9" s="26">
        <v>3.58</v>
      </c>
    </row>
    <row r="10" spans="1:10">
      <c r="A10" s="21" t="s">
        <v>20</v>
      </c>
      <c r="B10" s="161">
        <v>0.93600000000000005</v>
      </c>
      <c r="C10" s="161">
        <v>0.97799999999999998</v>
      </c>
      <c r="D10" s="161">
        <v>0.999</v>
      </c>
      <c r="E10" s="22">
        <v>0.93462489037710272</v>
      </c>
      <c r="F10" s="22">
        <v>1.0172178064097515</v>
      </c>
    </row>
    <row r="11" spans="1:10">
      <c r="A11" s="21"/>
      <c r="B11" s="161"/>
      <c r="C11" s="161"/>
      <c r="D11" s="161"/>
      <c r="E11" s="161"/>
      <c r="F11" s="161"/>
    </row>
    <row r="12" spans="1:10">
      <c r="A12" s="18" t="s">
        <v>21</v>
      </c>
      <c r="B12" s="161"/>
      <c r="C12" s="162"/>
      <c r="D12" s="162"/>
      <c r="E12" s="329"/>
      <c r="F12" s="27"/>
    </row>
    <row r="13" spans="1:10">
      <c r="A13" s="21" t="s">
        <v>22</v>
      </c>
      <c r="B13" s="161">
        <v>0.03</v>
      </c>
      <c r="C13" s="161">
        <v>0.03</v>
      </c>
      <c r="D13" s="161">
        <v>2.9000000000000001E-2</v>
      </c>
      <c r="E13" s="23">
        <v>2.4E-2</v>
      </c>
      <c r="F13" s="23">
        <v>2.5999999999999999E-2</v>
      </c>
    </row>
    <row r="14" spans="1:10">
      <c r="A14" s="28"/>
      <c r="B14" s="161"/>
      <c r="C14" s="161"/>
      <c r="D14" s="161"/>
      <c r="E14" s="161"/>
      <c r="F14" s="161"/>
    </row>
    <row r="15" spans="1:10">
      <c r="A15" s="18" t="s">
        <v>23</v>
      </c>
      <c r="B15" s="162"/>
      <c r="C15" s="162"/>
      <c r="D15" s="162"/>
      <c r="E15" s="23"/>
      <c r="F15" s="29"/>
    </row>
    <row r="16" spans="1:10">
      <c r="A16" s="21" t="s">
        <v>271</v>
      </c>
      <c r="B16" s="161">
        <v>0.44900000000000001</v>
      </c>
      <c r="C16" s="161">
        <v>0.41599999999999998</v>
      </c>
      <c r="D16" s="161">
        <v>0.41599999999999998</v>
      </c>
      <c r="E16" s="23">
        <v>0.46200000000000002</v>
      </c>
      <c r="F16" s="23">
        <v>0.54300000000000004</v>
      </c>
    </row>
    <row r="17" spans="1:6">
      <c r="A17" s="21" t="s">
        <v>272</v>
      </c>
      <c r="B17" s="159">
        <v>1.84E-2</v>
      </c>
      <c r="C17" s="159">
        <v>1.67E-2</v>
      </c>
      <c r="D17" s="159">
        <v>1.6299999999999999E-2</v>
      </c>
      <c r="E17" s="30">
        <v>1.6500000000000001E-2</v>
      </c>
      <c r="F17" s="30">
        <v>1.8200000000000001E-2</v>
      </c>
    </row>
    <row r="18" spans="1:6">
      <c r="A18" s="128" t="s">
        <v>273</v>
      </c>
      <c r="B18" s="184">
        <v>2.3E-3</v>
      </c>
      <c r="C18" s="184">
        <v>8.0000000000000004E-4</v>
      </c>
      <c r="D18" s="184">
        <v>-1.4E-3</v>
      </c>
      <c r="E18" s="184">
        <v>-2.8E-3</v>
      </c>
      <c r="F18" s="30">
        <v>9.1000000000000004E-3</v>
      </c>
    </row>
    <row r="19" spans="1:6">
      <c r="A19" s="21" t="s">
        <v>278</v>
      </c>
      <c r="B19" s="158">
        <v>775</v>
      </c>
      <c r="C19" s="158">
        <v>764</v>
      </c>
      <c r="D19" s="158">
        <v>739</v>
      </c>
      <c r="E19" s="31">
        <v>735</v>
      </c>
      <c r="F19" s="31">
        <v>779</v>
      </c>
    </row>
    <row r="20" spans="1:6">
      <c r="A20" s="21" t="s">
        <v>279</v>
      </c>
      <c r="B20" s="158">
        <v>735</v>
      </c>
      <c r="C20" s="158">
        <v>725</v>
      </c>
      <c r="D20" s="158">
        <v>700</v>
      </c>
      <c r="E20" s="31">
        <v>702</v>
      </c>
      <c r="F20" s="31">
        <v>745</v>
      </c>
    </row>
    <row r="21" spans="1:6">
      <c r="A21" s="21" t="s">
        <v>24</v>
      </c>
      <c r="B21" s="158">
        <v>12</v>
      </c>
      <c r="C21" s="158">
        <v>12</v>
      </c>
      <c r="D21" s="158">
        <v>12</v>
      </c>
      <c r="E21" s="31">
        <v>12</v>
      </c>
      <c r="F21" s="31">
        <v>12</v>
      </c>
    </row>
    <row r="22" spans="1:6">
      <c r="A22" s="21"/>
      <c r="B22" s="159"/>
      <c r="C22" s="159"/>
      <c r="D22" s="159"/>
      <c r="E22" s="30"/>
      <c r="F22" s="30"/>
    </row>
    <row r="23" spans="1:6">
      <c r="A23" s="18" t="s">
        <v>25</v>
      </c>
      <c r="B23" s="162"/>
      <c r="C23" s="162"/>
      <c r="D23" s="162"/>
      <c r="E23" s="23"/>
      <c r="F23" s="29"/>
    </row>
    <row r="24" spans="1:6">
      <c r="A24" s="21" t="s">
        <v>26</v>
      </c>
      <c r="B24" s="158">
        <v>1248295</v>
      </c>
      <c r="C24" s="158">
        <v>1223426</v>
      </c>
      <c r="D24" s="158">
        <v>1186639</v>
      </c>
      <c r="E24" s="31">
        <v>1086327</v>
      </c>
      <c r="F24" s="31">
        <v>1006717</v>
      </c>
    </row>
    <row r="25" spans="1:6">
      <c r="A25" s="21" t="s">
        <v>280</v>
      </c>
      <c r="B25" s="157">
        <v>0.56999999999999995</v>
      </c>
      <c r="C25" s="157">
        <v>0.56999999999999995</v>
      </c>
      <c r="D25" s="161">
        <v>0.6</v>
      </c>
      <c r="E25" s="23">
        <v>0.66</v>
      </c>
      <c r="F25" s="23">
        <v>0.64</v>
      </c>
    </row>
    <row r="26" spans="1:6">
      <c r="A26" s="21" t="s">
        <v>27</v>
      </c>
      <c r="B26" s="157">
        <v>0.61799999999999999</v>
      </c>
      <c r="C26" s="157">
        <v>0.61699999999999999</v>
      </c>
      <c r="D26" s="157">
        <v>0.63800000000000001</v>
      </c>
      <c r="E26" s="23">
        <v>0.63100000000000001</v>
      </c>
      <c r="F26" s="23">
        <v>0.69399999999999995</v>
      </c>
    </row>
    <row r="27" spans="1:6">
      <c r="A27" s="21" t="s">
        <v>281</v>
      </c>
      <c r="B27" s="157">
        <v>1.9E-2</v>
      </c>
      <c r="C27" s="157">
        <v>1.7999999999999999E-2</v>
      </c>
      <c r="D27" s="157">
        <v>1.7999999999999999E-2</v>
      </c>
      <c r="E27" s="23">
        <v>0.02</v>
      </c>
      <c r="F27" s="23">
        <v>2.9000000000000001E-2</v>
      </c>
    </row>
    <row r="28" spans="1:6">
      <c r="A28" s="21" t="s">
        <v>28</v>
      </c>
      <c r="B28" s="157">
        <v>0.19800000000000001</v>
      </c>
      <c r="C28" s="157">
        <v>0.217</v>
      </c>
      <c r="D28" s="157">
        <v>0.26500000000000001</v>
      </c>
      <c r="E28" s="23">
        <v>0.19600000000000001</v>
      </c>
      <c r="F28" s="23">
        <v>0.187</v>
      </c>
    </row>
    <row r="29" spans="1:6">
      <c r="A29" s="21"/>
      <c r="B29" s="23"/>
      <c r="C29" s="23"/>
      <c r="D29" s="23"/>
      <c r="E29" s="23"/>
      <c r="F29" s="23"/>
    </row>
    <row r="30" spans="1:6">
      <c r="A30" s="18" t="s">
        <v>29</v>
      </c>
      <c r="B30" s="162"/>
      <c r="C30" s="162"/>
      <c r="D30" s="162"/>
      <c r="E30" s="23"/>
      <c r="F30" s="29"/>
    </row>
    <row r="31" spans="1:6">
      <c r="A31" s="21" t="s">
        <v>30</v>
      </c>
      <c r="B31" s="157">
        <v>0.13100000000000001</v>
      </c>
      <c r="C31" s="157">
        <v>0.14199999999999999</v>
      </c>
      <c r="D31" s="157">
        <v>0.14000000000000001</v>
      </c>
      <c r="E31" s="23">
        <v>0.14299999999999999</v>
      </c>
      <c r="F31" s="23">
        <v>0.13900000000000001</v>
      </c>
    </row>
    <row r="32" spans="1:6">
      <c r="A32" s="28"/>
      <c r="B32" s="157"/>
      <c r="C32" s="157"/>
      <c r="D32" s="157"/>
      <c r="E32" s="157"/>
      <c r="F32" s="157"/>
    </row>
    <row r="33" spans="1:6">
      <c r="A33" s="18" t="s">
        <v>31</v>
      </c>
      <c r="B33" s="162"/>
      <c r="C33" s="162"/>
      <c r="D33" s="162"/>
      <c r="E33" s="23"/>
      <c r="F33" s="29"/>
    </row>
    <row r="34" spans="1:6">
      <c r="A34" s="21" t="s">
        <v>36</v>
      </c>
      <c r="B34" s="155">
        <v>1.27</v>
      </c>
      <c r="C34" s="155">
        <v>1.24</v>
      </c>
      <c r="D34" s="155">
        <v>1.18</v>
      </c>
      <c r="E34" s="33">
        <v>1.22</v>
      </c>
      <c r="F34" s="33">
        <v>1.23</v>
      </c>
    </row>
    <row r="35" spans="1:6">
      <c r="A35" s="21" t="s">
        <v>37</v>
      </c>
      <c r="B35" s="155" t="s">
        <v>77</v>
      </c>
      <c r="C35" s="155" t="s">
        <v>77</v>
      </c>
      <c r="D35" s="155">
        <v>1.98</v>
      </c>
      <c r="E35" s="33">
        <v>1.57</v>
      </c>
      <c r="F35" s="33">
        <v>1.79</v>
      </c>
    </row>
    <row r="36" spans="1:6">
      <c r="A36" s="21" t="s">
        <v>32</v>
      </c>
      <c r="B36" s="155">
        <v>1.9</v>
      </c>
      <c r="C36" s="155">
        <v>1.95</v>
      </c>
      <c r="D36" s="155">
        <v>2.0499999999999998</v>
      </c>
      <c r="E36" s="33">
        <v>1.56</v>
      </c>
      <c r="F36" s="33">
        <v>1.96</v>
      </c>
    </row>
    <row r="37" spans="1:6">
      <c r="A37" s="21" t="s">
        <v>33</v>
      </c>
      <c r="B37" s="155">
        <v>1.01</v>
      </c>
      <c r="C37" s="155">
        <v>1.1499999999999999</v>
      </c>
      <c r="D37" s="155">
        <v>1.0900000000000001</v>
      </c>
      <c r="E37" s="33">
        <v>1.41</v>
      </c>
      <c r="F37" s="33">
        <v>0.95</v>
      </c>
    </row>
    <row r="38" spans="1:6">
      <c r="A38" s="128" t="s">
        <v>285</v>
      </c>
      <c r="B38" s="155">
        <v>4.04</v>
      </c>
      <c r="C38" s="155">
        <v>6.63</v>
      </c>
      <c r="D38" s="32" t="s">
        <v>77</v>
      </c>
      <c r="E38" s="32" t="s">
        <v>77</v>
      </c>
      <c r="F38" s="32" t="s">
        <v>77</v>
      </c>
    </row>
    <row r="39" spans="1:6">
      <c r="A39" s="128" t="s">
        <v>35</v>
      </c>
      <c r="B39" s="32" t="s">
        <v>77</v>
      </c>
      <c r="C39" s="32" t="s">
        <v>77</v>
      </c>
      <c r="D39" s="155">
        <v>4.92</v>
      </c>
      <c r="E39" s="33">
        <v>2.35</v>
      </c>
      <c r="F39" s="33">
        <v>4.63</v>
      </c>
    </row>
    <row r="40" spans="1:6" s="230" customFormat="1">
      <c r="A40" s="233" t="s">
        <v>38</v>
      </c>
      <c r="B40" s="161">
        <v>0.20300000000000001</v>
      </c>
      <c r="C40" s="161">
        <v>0.188</v>
      </c>
      <c r="D40" s="161">
        <v>0.184</v>
      </c>
      <c r="E40" s="23">
        <v>0.183</v>
      </c>
      <c r="F40" s="23">
        <v>0.246</v>
      </c>
    </row>
    <row r="41" spans="1:6">
      <c r="A41" s="24" t="s">
        <v>39</v>
      </c>
      <c r="B41" s="155">
        <v>1.42</v>
      </c>
      <c r="C41" s="155">
        <v>1.44</v>
      </c>
      <c r="D41" s="155">
        <v>1.5</v>
      </c>
      <c r="E41" s="34">
        <v>1.46</v>
      </c>
      <c r="F41" s="34">
        <v>1.48</v>
      </c>
    </row>
    <row r="42" spans="1:6">
      <c r="A42" s="24"/>
      <c r="B42" s="157"/>
      <c r="C42" s="157"/>
      <c r="D42" s="157"/>
      <c r="E42" s="23"/>
      <c r="F42" s="35"/>
    </row>
    <row r="43" spans="1:6">
      <c r="A43" s="127" t="s">
        <v>40</v>
      </c>
      <c r="B43" s="154"/>
      <c r="C43" s="154"/>
      <c r="D43" s="154"/>
      <c r="E43" s="35"/>
      <c r="F43" s="36"/>
    </row>
    <row r="44" spans="1:6">
      <c r="A44" s="128" t="s">
        <v>320</v>
      </c>
      <c r="B44" s="161">
        <v>0.19900000000000001</v>
      </c>
      <c r="C44" s="161">
        <v>0.214</v>
      </c>
      <c r="D44" s="161">
        <v>0.188</v>
      </c>
      <c r="E44" s="23">
        <v>0.21299999999999999</v>
      </c>
      <c r="F44" s="23">
        <v>0.20100000000000001</v>
      </c>
    </row>
    <row r="45" spans="1:6">
      <c r="A45" s="128" t="s">
        <v>321</v>
      </c>
      <c r="B45" s="161">
        <v>0.20899999999999999</v>
      </c>
      <c r="C45" s="161">
        <v>0.22500000000000001</v>
      </c>
      <c r="D45" s="161">
        <v>0.19800000000000001</v>
      </c>
      <c r="E45" s="23">
        <v>0.22500000000000001</v>
      </c>
      <c r="F45" s="23">
        <v>0.20100000000000001</v>
      </c>
    </row>
    <row r="46" spans="1:6">
      <c r="A46" s="128" t="s">
        <v>322</v>
      </c>
      <c r="B46" s="161">
        <v>0.23599999999999999</v>
      </c>
      <c r="C46" s="161">
        <v>0.253</v>
      </c>
      <c r="D46" s="161">
        <v>0.222</v>
      </c>
      <c r="E46" s="23">
        <v>0.253</v>
      </c>
      <c r="F46" s="23">
        <v>0.23</v>
      </c>
    </row>
    <row r="47" spans="1:6">
      <c r="A47" s="128" t="s">
        <v>323</v>
      </c>
      <c r="B47" s="161">
        <v>0.126</v>
      </c>
      <c r="C47" s="161">
        <v>0.13400000000000001</v>
      </c>
      <c r="D47" s="161">
        <v>0.121</v>
      </c>
      <c r="E47" s="23">
        <v>0.13600000000000001</v>
      </c>
      <c r="F47" s="23">
        <v>0.13600000000000001</v>
      </c>
    </row>
    <row r="48" spans="1:6">
      <c r="A48" s="330" t="s">
        <v>308</v>
      </c>
      <c r="B48" s="161">
        <v>0.39100000000000001</v>
      </c>
      <c r="C48" s="161">
        <v>0.41299999999999998</v>
      </c>
      <c r="D48" s="161">
        <v>0.34499999999999997</v>
      </c>
      <c r="E48" s="32" t="s">
        <v>77</v>
      </c>
      <c r="F48" s="32" t="s">
        <v>77</v>
      </c>
    </row>
    <row r="49" spans="1:6">
      <c r="A49" s="128" t="s">
        <v>41</v>
      </c>
      <c r="B49" s="158">
        <v>1015161</v>
      </c>
      <c r="C49" s="158">
        <v>977032</v>
      </c>
      <c r="D49" s="158">
        <v>999491</v>
      </c>
      <c r="E49" s="31">
        <v>901646</v>
      </c>
      <c r="F49" s="31">
        <v>933521</v>
      </c>
    </row>
    <row r="50" spans="1:6">
      <c r="A50" s="21"/>
      <c r="C50" s="158"/>
      <c r="D50" s="158"/>
      <c r="E50" s="158"/>
      <c r="F50" s="158"/>
    </row>
    <row r="51" spans="1:6">
      <c r="A51" s="12" t="s">
        <v>205</v>
      </c>
      <c r="B51" s="157"/>
      <c r="C51" s="23"/>
      <c r="D51" s="23"/>
      <c r="E51" s="23"/>
      <c r="F51" s="23"/>
    </row>
    <row r="52" spans="1:6">
      <c r="A52" s="12" t="s">
        <v>42</v>
      </c>
      <c r="B52" s="153"/>
      <c r="C52" s="21"/>
      <c r="D52" s="21"/>
      <c r="E52" s="21"/>
      <c r="F52" s="21"/>
    </row>
    <row r="53" spans="1:6">
      <c r="A53" s="39" t="s">
        <v>43</v>
      </c>
      <c r="B53" s="152"/>
      <c r="C53" s="21"/>
      <c r="D53" s="21"/>
      <c r="E53" s="21"/>
      <c r="F53" s="21"/>
    </row>
    <row r="54" spans="1:6">
      <c r="A54" s="39" t="s">
        <v>331</v>
      </c>
      <c r="B54" s="153"/>
      <c r="C54" s="21"/>
      <c r="D54" s="21"/>
      <c r="E54" s="21"/>
      <c r="F54" s="21"/>
    </row>
    <row r="55" spans="1:6">
      <c r="A55" s="39" t="s">
        <v>270</v>
      </c>
      <c r="B55" s="151"/>
      <c r="C55" s="6"/>
      <c r="D55" s="6"/>
      <c r="E55" s="6"/>
      <c r="F55" s="6"/>
    </row>
    <row r="56" spans="1:6">
      <c r="A56" s="12" t="s">
        <v>274</v>
      </c>
      <c r="B56" s="151"/>
      <c r="C56" s="6"/>
      <c r="D56" s="6"/>
      <c r="E56" s="6"/>
      <c r="F56" s="6"/>
    </row>
    <row r="57" spans="1:6">
      <c r="A57" s="12" t="s">
        <v>275</v>
      </c>
      <c r="B57" s="150"/>
      <c r="C57" s="12"/>
      <c r="D57" s="12"/>
      <c r="E57" s="12"/>
      <c r="F57" s="12"/>
    </row>
    <row r="58" spans="1:6">
      <c r="A58" s="12" t="s">
        <v>276</v>
      </c>
      <c r="B58" s="150"/>
      <c r="C58" s="12"/>
      <c r="D58" s="12"/>
      <c r="E58" s="12"/>
      <c r="F58" s="12"/>
    </row>
    <row r="59" spans="1:6">
      <c r="A59" s="12" t="s">
        <v>44</v>
      </c>
    </row>
    <row r="60" spans="1:6">
      <c r="A60" s="12" t="s">
        <v>277</v>
      </c>
    </row>
    <row r="61" spans="1:6">
      <c r="A61" s="294" t="s">
        <v>332</v>
      </c>
    </row>
    <row r="62" spans="1:6">
      <c r="A62" s="294" t="s">
        <v>303</v>
      </c>
    </row>
    <row r="63" spans="1:6">
      <c r="A63" s="39"/>
    </row>
    <row r="64" spans="1:6">
      <c r="A64" s="39"/>
    </row>
    <row r="65" spans="1:1">
      <c r="A65" s="39"/>
    </row>
  </sheetData>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1Q24&amp;C&amp;"Arial,Regular"&amp;8&amp;[3</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pageSetUpPr fitToPage="1"/>
  </sheetPr>
  <dimension ref="A1:J42"/>
  <sheetViews>
    <sheetView zoomScaleNormal="100" zoomScaleSheetLayoutView="115" workbookViewId="0"/>
  </sheetViews>
  <sheetFormatPr defaultRowHeight="15"/>
  <cols>
    <col min="1" max="1" width="55.7109375" style="10" customWidth="1"/>
    <col min="2" max="6" width="10.7109375" style="10" customWidth="1"/>
    <col min="7" max="16384" width="9.140625" style="10"/>
  </cols>
  <sheetData>
    <row r="1" spans="1:6">
      <c r="A1" s="13" t="s">
        <v>14</v>
      </c>
      <c r="B1" s="6"/>
      <c r="C1" s="6"/>
      <c r="D1" s="41"/>
      <c r="E1" s="6"/>
      <c r="F1" s="6"/>
    </row>
    <row r="2" spans="1:6" ht="19.5">
      <c r="A2" s="1" t="s">
        <v>45</v>
      </c>
      <c r="B2" s="14"/>
      <c r="C2" s="14"/>
      <c r="D2" s="14"/>
      <c r="E2" s="14"/>
      <c r="F2" s="14"/>
    </row>
    <row r="3" spans="1:6" ht="15.75" thickBot="1">
      <c r="A3" s="42"/>
      <c r="B3" s="15"/>
      <c r="C3" s="15"/>
      <c r="D3" s="15"/>
      <c r="E3" s="15"/>
      <c r="F3" s="15"/>
    </row>
    <row r="4" spans="1:6" ht="15.75" thickBot="1">
      <c r="A4" s="43" t="s">
        <v>46</v>
      </c>
      <c r="B4" s="17" t="s">
        <v>326</v>
      </c>
      <c r="C4" s="326">
        <v>2023</v>
      </c>
      <c r="D4" s="326">
        <v>2022</v>
      </c>
      <c r="E4" s="326">
        <v>2021</v>
      </c>
      <c r="F4" s="326">
        <v>2020</v>
      </c>
    </row>
    <row r="5" spans="1:6">
      <c r="A5" s="147"/>
      <c r="B5" s="123"/>
      <c r="C5" s="123"/>
      <c r="D5" s="123"/>
      <c r="E5" s="123"/>
      <c r="F5" s="123"/>
    </row>
    <row r="6" spans="1:6">
      <c r="A6" s="21" t="s">
        <v>183</v>
      </c>
      <c r="B6" s="31">
        <v>33506</v>
      </c>
      <c r="C6" s="31">
        <v>126095</v>
      </c>
      <c r="D6" s="31">
        <v>87671</v>
      </c>
      <c r="E6" s="31">
        <v>56220</v>
      </c>
      <c r="F6" s="31">
        <v>53378</v>
      </c>
    </row>
    <row r="7" spans="1:6">
      <c r="A7" s="128" t="s">
        <v>184</v>
      </c>
      <c r="B7" s="31">
        <v>3117</v>
      </c>
      <c r="C7" s="31">
        <v>11047</v>
      </c>
      <c r="D7" s="31">
        <v>6342</v>
      </c>
      <c r="E7" s="31">
        <v>2405</v>
      </c>
      <c r="F7" s="31">
        <v>2317</v>
      </c>
    </row>
    <row r="8" spans="1:6">
      <c r="A8" s="21" t="s">
        <v>47</v>
      </c>
      <c r="B8" s="31">
        <v>-24501</v>
      </c>
      <c r="C8" s="31">
        <v>-88531</v>
      </c>
      <c r="D8" s="31">
        <v>-50887</v>
      </c>
      <c r="E8" s="31">
        <v>-24582</v>
      </c>
      <c r="F8" s="31">
        <v>-22324</v>
      </c>
    </row>
    <row r="9" spans="1:6">
      <c r="A9" s="44" t="s">
        <v>6</v>
      </c>
      <c r="B9" s="45">
        <v>12122</v>
      </c>
      <c r="C9" s="45">
        <v>48611</v>
      </c>
      <c r="D9" s="45">
        <v>43126</v>
      </c>
      <c r="E9" s="45">
        <v>34043</v>
      </c>
      <c r="F9" s="45">
        <v>33371</v>
      </c>
    </row>
    <row r="10" spans="1:6">
      <c r="A10" s="21"/>
      <c r="B10" s="31"/>
      <c r="C10" s="31"/>
      <c r="D10" s="31"/>
      <c r="E10" s="31"/>
      <c r="F10" s="31"/>
    </row>
    <row r="11" spans="1:6">
      <c r="A11" s="21" t="s">
        <v>48</v>
      </c>
      <c r="B11" s="31">
        <v>4469</v>
      </c>
      <c r="C11" s="31">
        <v>18591</v>
      </c>
      <c r="D11" s="31">
        <v>17630</v>
      </c>
      <c r="E11" s="31">
        <v>15167</v>
      </c>
      <c r="F11" s="31">
        <v>12651</v>
      </c>
    </row>
    <row r="12" spans="1:6">
      <c r="A12" s="21" t="s">
        <v>49</v>
      </c>
      <c r="B12" s="31">
        <v>-1173</v>
      </c>
      <c r="C12" s="31">
        <v>-4357</v>
      </c>
      <c r="D12" s="31">
        <v>-3577</v>
      </c>
      <c r="E12" s="31">
        <v>-2318</v>
      </c>
      <c r="F12" s="31">
        <v>-2126</v>
      </c>
    </row>
    <row r="13" spans="1:6">
      <c r="A13" s="44" t="s">
        <v>50</v>
      </c>
      <c r="B13" s="45">
        <v>3296</v>
      </c>
      <c r="C13" s="45">
        <v>14234</v>
      </c>
      <c r="D13" s="45">
        <v>14053</v>
      </c>
      <c r="E13" s="45">
        <v>12849</v>
      </c>
      <c r="F13" s="45">
        <v>10525</v>
      </c>
    </row>
    <row r="14" spans="1:6">
      <c r="A14" s="21"/>
      <c r="B14" s="31"/>
      <c r="C14" s="31"/>
      <c r="D14" s="31"/>
      <c r="E14" s="31"/>
      <c r="F14" s="31"/>
    </row>
    <row r="15" spans="1:6">
      <c r="A15" s="21" t="s">
        <v>51</v>
      </c>
      <c r="B15" s="31">
        <v>-236</v>
      </c>
      <c r="C15" s="31">
        <v>241</v>
      </c>
      <c r="D15" s="31">
        <v>-1257</v>
      </c>
      <c r="E15" s="31">
        <v>2499</v>
      </c>
      <c r="F15" s="31">
        <v>-1391</v>
      </c>
    </row>
    <row r="16" spans="1:6">
      <c r="A16" s="21" t="s">
        <v>52</v>
      </c>
      <c r="B16" s="46">
        <v>196</v>
      </c>
      <c r="C16" s="46">
        <v>581</v>
      </c>
      <c r="D16" s="46">
        <v>881</v>
      </c>
      <c r="E16" s="46">
        <v>479</v>
      </c>
      <c r="F16" s="31">
        <v>451</v>
      </c>
    </row>
    <row r="17" spans="1:10">
      <c r="A17" s="21" t="s">
        <v>53</v>
      </c>
      <c r="B17" s="46">
        <v>1098</v>
      </c>
      <c r="C17" s="46">
        <v>570</v>
      </c>
      <c r="D17" s="46">
        <v>433</v>
      </c>
      <c r="E17" s="46">
        <v>302</v>
      </c>
      <c r="F17" s="31">
        <v>197</v>
      </c>
    </row>
    <row r="18" spans="1:10">
      <c r="A18" s="44" t="s">
        <v>54</v>
      </c>
      <c r="B18" s="47">
        <v>1058</v>
      </c>
      <c r="C18" s="47">
        <v>1392</v>
      </c>
      <c r="D18" s="47">
        <v>57</v>
      </c>
      <c r="E18" s="47">
        <v>3280</v>
      </c>
      <c r="F18" s="45">
        <v>-743</v>
      </c>
      <c r="J18" s="121"/>
    </row>
    <row r="19" spans="1:10">
      <c r="A19" s="48" t="s">
        <v>55</v>
      </c>
      <c r="B19" s="50">
        <v>16476</v>
      </c>
      <c r="C19" s="50">
        <v>64237</v>
      </c>
      <c r="D19" s="50">
        <v>57236</v>
      </c>
      <c r="E19" s="50">
        <v>50172</v>
      </c>
      <c r="F19" s="49">
        <v>43153</v>
      </c>
    </row>
    <row r="20" spans="1:10">
      <c r="A20" s="21"/>
      <c r="B20" s="46"/>
      <c r="C20" s="46"/>
      <c r="D20" s="46"/>
      <c r="E20" s="46"/>
      <c r="F20" s="51"/>
    </row>
    <row r="21" spans="1:10">
      <c r="A21" s="21" t="s">
        <v>185</v>
      </c>
      <c r="B21" s="46">
        <v>-4168</v>
      </c>
      <c r="C21" s="46">
        <v>-15003</v>
      </c>
      <c r="D21" s="46">
        <v>-13452</v>
      </c>
      <c r="E21" s="46">
        <v>-13397</v>
      </c>
      <c r="F21" s="51">
        <v>-12917</v>
      </c>
    </row>
    <row r="22" spans="1:10">
      <c r="A22" s="128" t="s">
        <v>186</v>
      </c>
      <c r="B22" s="46">
        <v>-3228</v>
      </c>
      <c r="C22" s="46">
        <v>-11740</v>
      </c>
      <c r="D22" s="46">
        <v>-10166</v>
      </c>
      <c r="E22" s="46">
        <v>-9799</v>
      </c>
      <c r="F22" s="51">
        <v>-9829</v>
      </c>
    </row>
    <row r="23" spans="1:10">
      <c r="A23" s="128" t="s">
        <v>269</v>
      </c>
      <c r="B23" s="65" t="s">
        <v>77</v>
      </c>
      <c r="C23" s="46">
        <v>-860</v>
      </c>
      <c r="D23" s="65">
        <v>-300</v>
      </c>
      <c r="E23" s="65" t="s">
        <v>77</v>
      </c>
      <c r="F23" s="65" t="s">
        <v>77</v>
      </c>
    </row>
    <row r="24" spans="1:10">
      <c r="A24" s="21" t="s">
        <v>56</v>
      </c>
      <c r="B24" s="65" t="s">
        <v>77</v>
      </c>
      <c r="C24" s="65" t="s">
        <v>77</v>
      </c>
      <c r="D24" s="46">
        <v>-165</v>
      </c>
      <c r="E24" s="46">
        <v>-688</v>
      </c>
      <c r="F24" s="51">
        <v>-679</v>
      </c>
    </row>
    <row r="25" spans="1:10">
      <c r="A25" s="21" t="s">
        <v>57</v>
      </c>
      <c r="B25" s="46">
        <v>-493</v>
      </c>
      <c r="C25" s="46">
        <v>-1871</v>
      </c>
      <c r="D25" s="46">
        <v>-1858</v>
      </c>
      <c r="E25" s="46">
        <v>-1683</v>
      </c>
      <c r="F25" s="51">
        <v>-1588</v>
      </c>
    </row>
    <row r="26" spans="1:10">
      <c r="A26" s="48" t="s">
        <v>327</v>
      </c>
      <c r="B26" s="50">
        <v>-7889</v>
      </c>
      <c r="C26" s="50">
        <v>-29474</v>
      </c>
      <c r="D26" s="50">
        <v>-25941</v>
      </c>
      <c r="E26" s="50">
        <v>-25567</v>
      </c>
      <c r="F26" s="49">
        <v>-25013</v>
      </c>
    </row>
    <row r="27" spans="1:10">
      <c r="A27" s="21"/>
      <c r="B27" s="46"/>
      <c r="C27" s="46"/>
      <c r="D27" s="46"/>
      <c r="E27" s="46"/>
      <c r="F27" s="51"/>
    </row>
    <row r="28" spans="1:10">
      <c r="A28" s="102" t="s">
        <v>58</v>
      </c>
      <c r="B28" s="132">
        <v>8587</v>
      </c>
      <c r="C28" s="132">
        <v>34763</v>
      </c>
      <c r="D28" s="132">
        <v>31295</v>
      </c>
      <c r="E28" s="132">
        <v>24605</v>
      </c>
      <c r="F28" s="131">
        <v>18140</v>
      </c>
    </row>
    <row r="29" spans="1:10">
      <c r="A29" s="21"/>
      <c r="B29" s="46"/>
      <c r="C29" s="46"/>
      <c r="D29" s="46"/>
      <c r="E29" s="46"/>
      <c r="F29" s="51"/>
    </row>
    <row r="30" spans="1:10">
      <c r="A30" s="52" t="s">
        <v>59</v>
      </c>
      <c r="B30" s="54">
        <v>-704</v>
      </c>
      <c r="C30" s="54">
        <v>-1015</v>
      </c>
      <c r="D30" s="54">
        <v>1576</v>
      </c>
      <c r="E30" s="54">
        <v>3018</v>
      </c>
      <c r="F30" s="53">
        <v>-8816</v>
      </c>
    </row>
    <row r="31" spans="1:10">
      <c r="A31" s="18" t="s">
        <v>60</v>
      </c>
      <c r="B31" s="56">
        <v>7883</v>
      </c>
      <c r="C31" s="56">
        <v>33748</v>
      </c>
      <c r="D31" s="56">
        <v>32871</v>
      </c>
      <c r="E31" s="56">
        <v>27623</v>
      </c>
      <c r="F31" s="55">
        <v>9324</v>
      </c>
    </row>
    <row r="32" spans="1:10">
      <c r="A32" s="21"/>
      <c r="B32" s="46"/>
      <c r="C32" s="46"/>
      <c r="D32" s="46"/>
      <c r="E32" s="46"/>
      <c r="F32" s="51"/>
    </row>
    <row r="33" spans="1:6">
      <c r="A33" s="52" t="s">
        <v>61</v>
      </c>
      <c r="B33" s="54">
        <v>-2468</v>
      </c>
      <c r="C33" s="54">
        <v>-9198</v>
      </c>
      <c r="D33" s="54">
        <v>-8485</v>
      </c>
      <c r="E33" s="54">
        <v>-5119</v>
      </c>
      <c r="F33" s="53">
        <v>-2472</v>
      </c>
    </row>
    <row r="34" spans="1:6">
      <c r="A34" s="18" t="s">
        <v>62</v>
      </c>
      <c r="B34" s="56">
        <v>5415</v>
      </c>
      <c r="C34" s="56">
        <v>24550</v>
      </c>
      <c r="D34" s="56">
        <v>24386</v>
      </c>
      <c r="E34" s="56">
        <v>22504</v>
      </c>
      <c r="F34" s="55">
        <v>6852</v>
      </c>
    </row>
    <row r="35" spans="1:6">
      <c r="A35" s="21"/>
      <c r="C35" s="324"/>
      <c r="D35" s="324"/>
      <c r="E35" s="46"/>
      <c r="F35" s="51"/>
    </row>
    <row r="36" spans="1:6" ht="15.75" thickBot="1">
      <c r="A36" s="21" t="s">
        <v>63</v>
      </c>
      <c r="B36" s="46">
        <v>2</v>
      </c>
      <c r="C36" s="46">
        <v>35</v>
      </c>
      <c r="D36" s="46">
        <v>149</v>
      </c>
      <c r="E36" s="46">
        <v>1221</v>
      </c>
      <c r="F36" s="51">
        <v>-97</v>
      </c>
    </row>
    <row r="37" spans="1:6" ht="15.75" thickBot="1">
      <c r="A37" s="57" t="s">
        <v>64</v>
      </c>
      <c r="B37" s="59">
        <v>5417</v>
      </c>
      <c r="C37" s="59">
        <v>24585</v>
      </c>
      <c r="D37" s="59">
        <v>24535</v>
      </c>
      <c r="E37" s="59">
        <v>23725</v>
      </c>
      <c r="F37" s="58">
        <v>6755</v>
      </c>
    </row>
    <row r="38" spans="1:6">
      <c r="A38" s="21"/>
      <c r="B38" s="60"/>
      <c r="C38" s="60"/>
      <c r="D38" s="60"/>
      <c r="E38" s="60"/>
      <c r="F38" s="60"/>
    </row>
    <row r="39" spans="1:6">
      <c r="A39" s="21" t="s">
        <v>65</v>
      </c>
      <c r="B39" s="61">
        <v>2.75</v>
      </c>
      <c r="C39" s="61">
        <v>12.32</v>
      </c>
      <c r="D39" s="61">
        <v>12.19</v>
      </c>
      <c r="E39" s="61">
        <v>11.26</v>
      </c>
      <c r="F39" s="26">
        <v>3.58</v>
      </c>
    </row>
    <row r="40" spans="1:6">
      <c r="B40" s="61"/>
      <c r="C40" s="61"/>
      <c r="D40" s="26"/>
      <c r="E40" s="26"/>
      <c r="F40" s="26"/>
    </row>
    <row r="41" spans="1:6" ht="25.5" customHeight="1">
      <c r="A41" s="335"/>
      <c r="B41" s="335"/>
      <c r="C41" s="335"/>
      <c r="D41" s="335"/>
      <c r="E41" s="335"/>
      <c r="F41" s="335"/>
    </row>
    <row r="42" spans="1:6">
      <c r="A42" s="12"/>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1Q24&amp;C&amp;"Arial,Regular"&amp;8&amp;[4</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pageSetUpPr fitToPage="1"/>
  </sheetPr>
  <dimension ref="A1:J41"/>
  <sheetViews>
    <sheetView zoomScaleNormal="100" workbookViewId="0"/>
  </sheetViews>
  <sheetFormatPr defaultRowHeight="15"/>
  <cols>
    <col min="1" max="1" width="55.7109375" style="10" customWidth="1"/>
    <col min="2" max="6" width="10.7109375" style="10" customWidth="1"/>
    <col min="7" max="16384" width="9.140625" style="10"/>
  </cols>
  <sheetData>
    <row r="1" spans="1:6">
      <c r="A1" s="13" t="s">
        <v>14</v>
      </c>
      <c r="B1" s="6"/>
      <c r="C1" s="6"/>
      <c r="D1" s="6"/>
      <c r="E1" s="6"/>
      <c r="F1" s="6"/>
    </row>
    <row r="2" spans="1:6" ht="19.5">
      <c r="A2" s="1" t="s">
        <v>66</v>
      </c>
      <c r="B2" s="14"/>
      <c r="C2" s="14"/>
      <c r="D2" s="14"/>
      <c r="E2" s="14"/>
      <c r="F2" s="14"/>
    </row>
    <row r="3" spans="1:6" ht="15.75" thickBot="1">
      <c r="A3" s="42"/>
      <c r="B3" s="15"/>
      <c r="C3" s="15"/>
      <c r="D3" s="15"/>
      <c r="E3" s="15"/>
      <c r="F3" s="15"/>
    </row>
    <row r="4" spans="1:6" ht="15.75" thickBot="1">
      <c r="A4" s="43" t="s">
        <v>46</v>
      </c>
      <c r="B4" s="64">
        <v>45382</v>
      </c>
      <c r="C4" s="64">
        <v>45291</v>
      </c>
      <c r="D4" s="64">
        <v>44926</v>
      </c>
      <c r="E4" s="64">
        <v>44561</v>
      </c>
      <c r="F4" s="64">
        <v>44196</v>
      </c>
    </row>
    <row r="5" spans="1:6">
      <c r="A5" s="147"/>
      <c r="B5" s="123"/>
      <c r="C5" s="123"/>
      <c r="D5" s="123"/>
      <c r="E5" s="123"/>
      <c r="F5" s="123"/>
    </row>
    <row r="6" spans="1:6">
      <c r="A6" s="21" t="s">
        <v>67</v>
      </c>
      <c r="B6" s="31">
        <v>68746</v>
      </c>
      <c r="C6" s="31">
        <v>87504</v>
      </c>
      <c r="D6" s="31">
        <v>94424</v>
      </c>
      <c r="E6" s="31">
        <v>113667</v>
      </c>
      <c r="F6" s="31">
        <v>78948</v>
      </c>
    </row>
    <row r="7" spans="1:6">
      <c r="A7" s="21" t="s">
        <v>68</v>
      </c>
      <c r="B7" s="31">
        <v>114430</v>
      </c>
      <c r="C7" s="31">
        <v>73475</v>
      </c>
      <c r="D7" s="31">
        <v>110364</v>
      </c>
      <c r="E7" s="31">
        <v>43988</v>
      </c>
      <c r="F7" s="31">
        <v>89920</v>
      </c>
    </row>
    <row r="8" spans="1:6">
      <c r="A8" s="21" t="s">
        <v>69</v>
      </c>
      <c r="B8" s="31">
        <v>156091</v>
      </c>
      <c r="C8" s="31">
        <v>161342</v>
      </c>
      <c r="D8" s="31">
        <v>130804</v>
      </c>
      <c r="E8" s="31">
        <v>132289</v>
      </c>
      <c r="F8" s="31">
        <v>128216</v>
      </c>
    </row>
    <row r="9" spans="1:6">
      <c r="A9" s="21" t="s">
        <v>70</v>
      </c>
      <c r="B9" s="31">
        <v>5138</v>
      </c>
      <c r="C9" s="31">
        <v>5776</v>
      </c>
      <c r="D9" s="31">
        <v>7461</v>
      </c>
      <c r="E9" s="31">
        <v>2445</v>
      </c>
      <c r="F9" s="31">
        <v>6647</v>
      </c>
    </row>
    <row r="10" spans="1:6">
      <c r="A10" s="21" t="s">
        <v>8</v>
      </c>
      <c r="B10" s="31">
        <v>1248295</v>
      </c>
      <c r="C10" s="31">
        <v>1223426</v>
      </c>
      <c r="D10" s="31">
        <v>1186639</v>
      </c>
      <c r="E10" s="31">
        <v>1086327</v>
      </c>
      <c r="F10" s="31">
        <v>1006717</v>
      </c>
    </row>
    <row r="11" spans="1:6">
      <c r="A11" s="21" t="s">
        <v>71</v>
      </c>
      <c r="B11" s="31">
        <v>20281</v>
      </c>
      <c r="C11" s="31">
        <v>13241</v>
      </c>
      <c r="D11" s="31">
        <v>15868</v>
      </c>
      <c r="E11" s="31">
        <v>31677</v>
      </c>
      <c r="F11" s="31">
        <v>14851</v>
      </c>
    </row>
    <row r="12" spans="1:6">
      <c r="A12" s="21" t="s">
        <v>72</v>
      </c>
      <c r="B12" s="31">
        <v>4079</v>
      </c>
      <c r="C12" s="31">
        <v>4051</v>
      </c>
      <c r="D12" s="31">
        <v>3844</v>
      </c>
      <c r="E12" s="31">
        <v>939</v>
      </c>
      <c r="F12" s="31">
        <v>775</v>
      </c>
    </row>
    <row r="13" spans="1:6" s="324" customFormat="1">
      <c r="A13" s="330" t="s">
        <v>328</v>
      </c>
      <c r="B13" s="31">
        <v>2100</v>
      </c>
      <c r="C13" s="65" t="s">
        <v>77</v>
      </c>
      <c r="D13" s="65" t="s">
        <v>77</v>
      </c>
      <c r="E13" s="65" t="s">
        <v>77</v>
      </c>
      <c r="F13" s="65" t="s">
        <v>77</v>
      </c>
    </row>
    <row r="14" spans="1:6">
      <c r="A14" s="21" t="s">
        <v>73</v>
      </c>
      <c r="B14" s="31">
        <v>5240</v>
      </c>
      <c r="C14" s="31">
        <v>6562</v>
      </c>
      <c r="D14" s="31">
        <v>6752</v>
      </c>
      <c r="E14" s="31">
        <v>7010</v>
      </c>
      <c r="F14" s="31">
        <v>7341</v>
      </c>
    </row>
    <row r="15" spans="1:6">
      <c r="A15" s="21" t="s">
        <v>74</v>
      </c>
      <c r="B15" s="31">
        <v>2862</v>
      </c>
      <c r="C15" s="31">
        <v>2930</v>
      </c>
      <c r="D15" s="31">
        <v>3279</v>
      </c>
      <c r="E15" s="31">
        <v>3351</v>
      </c>
      <c r="F15" s="31">
        <v>3478</v>
      </c>
    </row>
    <row r="16" spans="1:6">
      <c r="A16" s="21" t="s">
        <v>75</v>
      </c>
      <c r="B16" s="31">
        <v>15719</v>
      </c>
      <c r="C16" s="31">
        <v>3638</v>
      </c>
      <c r="D16" s="31">
        <v>6072</v>
      </c>
      <c r="E16" s="31">
        <v>5784</v>
      </c>
      <c r="F16" s="31">
        <v>4125</v>
      </c>
    </row>
    <row r="17" spans="1:7" ht="15.75" thickBot="1">
      <c r="A17" s="21" t="s">
        <v>76</v>
      </c>
      <c r="B17" s="31">
        <v>726</v>
      </c>
      <c r="C17" s="31">
        <v>749</v>
      </c>
      <c r="D17" s="31">
        <v>728</v>
      </c>
      <c r="E17" s="31">
        <v>1344</v>
      </c>
      <c r="F17" s="31">
        <v>3173</v>
      </c>
    </row>
    <row r="18" spans="1:7" ht="15.75" thickBot="1">
      <c r="A18" s="66" t="s">
        <v>78</v>
      </c>
      <c r="B18" s="67">
        <v>1643707</v>
      </c>
      <c r="C18" s="67">
        <v>1582694</v>
      </c>
      <c r="D18" s="67">
        <v>1566235</v>
      </c>
      <c r="E18" s="67">
        <v>1428821</v>
      </c>
      <c r="F18" s="67">
        <v>1344191</v>
      </c>
    </row>
    <row r="19" spans="1:7">
      <c r="A19" s="21"/>
      <c r="B19" s="24"/>
      <c r="C19" s="24"/>
      <c r="D19" s="24"/>
      <c r="E19" s="24"/>
      <c r="F19" s="24"/>
    </row>
    <row r="20" spans="1:7">
      <c r="A20" s="21" t="s">
        <v>79</v>
      </c>
      <c r="B20" s="31">
        <v>14103</v>
      </c>
      <c r="C20" s="31">
        <v>16149</v>
      </c>
      <c r="D20" s="31">
        <v>15269</v>
      </c>
      <c r="E20" s="31">
        <v>13384</v>
      </c>
      <c r="F20" s="31">
        <v>39758</v>
      </c>
    </row>
    <row r="21" spans="1:7">
      <c r="A21" s="21" t="s">
        <v>80</v>
      </c>
      <c r="B21" s="31">
        <v>879554</v>
      </c>
      <c r="C21" s="31">
        <v>850709</v>
      </c>
      <c r="D21" s="31">
        <v>789897</v>
      </c>
      <c r="E21" s="31">
        <v>744036</v>
      </c>
      <c r="F21" s="31">
        <v>679455</v>
      </c>
    </row>
    <row r="22" spans="1:7">
      <c r="A22" s="21" t="s">
        <v>81</v>
      </c>
      <c r="B22" s="31">
        <v>4936</v>
      </c>
      <c r="C22" s="31">
        <v>5090</v>
      </c>
      <c r="D22" s="31">
        <v>10804</v>
      </c>
      <c r="E22" s="31">
        <v>9467</v>
      </c>
      <c r="F22" s="31">
        <v>6936</v>
      </c>
    </row>
    <row r="23" spans="1:7">
      <c r="A23" s="21" t="s">
        <v>82</v>
      </c>
      <c r="B23" s="31">
        <v>440960</v>
      </c>
      <c r="C23" s="31">
        <v>417573</v>
      </c>
      <c r="D23" s="31">
        <v>468270</v>
      </c>
      <c r="E23" s="31">
        <v>402226</v>
      </c>
      <c r="F23" s="31">
        <v>387274</v>
      </c>
    </row>
    <row r="24" spans="1:7">
      <c r="A24" s="21" t="s">
        <v>83</v>
      </c>
      <c r="B24" s="31">
        <v>37946</v>
      </c>
      <c r="C24" s="31">
        <v>38155</v>
      </c>
      <c r="D24" s="31">
        <v>34392</v>
      </c>
      <c r="E24" s="31">
        <v>35762</v>
      </c>
      <c r="F24" s="31">
        <v>27194</v>
      </c>
    </row>
    <row r="25" spans="1:7">
      <c r="A25" s="21" t="s">
        <v>84</v>
      </c>
      <c r="B25" s="31">
        <v>13695</v>
      </c>
      <c r="C25" s="31">
        <v>13107</v>
      </c>
      <c r="D25" s="31">
        <v>12128</v>
      </c>
      <c r="E25" s="31">
        <v>6432</v>
      </c>
      <c r="F25" s="31">
        <v>5450</v>
      </c>
    </row>
    <row r="26" spans="1:7">
      <c r="A26" s="128" t="s">
        <v>85</v>
      </c>
      <c r="B26" s="129">
        <v>36795</v>
      </c>
      <c r="C26" s="129">
        <v>17218</v>
      </c>
      <c r="D26" s="129">
        <v>16601</v>
      </c>
      <c r="E26" s="129">
        <v>12848</v>
      </c>
      <c r="F26" s="129">
        <v>11893</v>
      </c>
    </row>
    <row r="27" spans="1:7">
      <c r="A27" s="52" t="s">
        <v>181</v>
      </c>
      <c r="B27" s="186" t="s">
        <v>77</v>
      </c>
      <c r="C27" s="186" t="s">
        <v>77</v>
      </c>
      <c r="D27" s="186" t="s">
        <v>77</v>
      </c>
      <c r="E27" s="68">
        <v>956</v>
      </c>
      <c r="F27" s="209">
        <v>27</v>
      </c>
      <c r="G27" s="195"/>
    </row>
    <row r="28" spans="1:7">
      <c r="A28" s="207" t="s">
        <v>86</v>
      </c>
      <c r="B28" s="208">
        <v>1427989</v>
      </c>
      <c r="C28" s="208">
        <v>1358001</v>
      </c>
      <c r="D28" s="208">
        <v>1347361</v>
      </c>
      <c r="E28" s="208">
        <v>1225111</v>
      </c>
      <c r="F28" s="208">
        <v>1157987</v>
      </c>
      <c r="G28" s="195"/>
    </row>
    <row r="29" spans="1:7">
      <c r="A29" s="207"/>
      <c r="B29" s="208"/>
      <c r="C29" s="208"/>
      <c r="D29" s="208"/>
      <c r="E29" s="208"/>
      <c r="F29" s="208"/>
      <c r="G29" s="195"/>
    </row>
    <row r="30" spans="1:7">
      <c r="A30" s="21" t="s">
        <v>87</v>
      </c>
      <c r="B30" s="31">
        <v>9825</v>
      </c>
      <c r="C30" s="31">
        <v>9898</v>
      </c>
      <c r="D30" s="31">
        <v>10000</v>
      </c>
      <c r="E30" s="31">
        <v>10000</v>
      </c>
      <c r="F30" s="31">
        <v>10000</v>
      </c>
    </row>
    <row r="31" spans="1:7">
      <c r="A31" s="21" t="s">
        <v>88</v>
      </c>
      <c r="B31" s="31">
        <v>55000</v>
      </c>
      <c r="C31" s="31">
        <v>55000</v>
      </c>
      <c r="D31" s="31">
        <v>55000</v>
      </c>
      <c r="E31" s="31">
        <v>55000</v>
      </c>
      <c r="F31" s="31">
        <v>55000</v>
      </c>
    </row>
    <row r="32" spans="1:7">
      <c r="A32" s="21" t="s">
        <v>89</v>
      </c>
      <c r="B32" s="31">
        <v>4831</v>
      </c>
      <c r="C32" s="31">
        <v>5083</v>
      </c>
      <c r="D32" s="31">
        <v>9158</v>
      </c>
      <c r="E32" s="31">
        <v>6086</v>
      </c>
      <c r="F32" s="31">
        <v>6181</v>
      </c>
    </row>
    <row r="33" spans="1:10">
      <c r="A33" s="21" t="s">
        <v>90</v>
      </c>
      <c r="B33" s="68">
        <v>146062</v>
      </c>
      <c r="C33" s="68">
        <v>154712</v>
      </c>
      <c r="D33" s="68">
        <v>144716</v>
      </c>
      <c r="E33" s="68">
        <v>132624</v>
      </c>
      <c r="F33" s="68">
        <v>113529</v>
      </c>
      <c r="J33" s="121"/>
    </row>
    <row r="34" spans="1:10">
      <c r="A34" s="44" t="s">
        <v>91</v>
      </c>
      <c r="B34" s="129">
        <v>215718</v>
      </c>
      <c r="C34" s="129">
        <v>224693</v>
      </c>
      <c r="D34" s="31">
        <v>218874</v>
      </c>
      <c r="E34" s="31">
        <v>203710</v>
      </c>
      <c r="F34" s="31">
        <v>184710</v>
      </c>
    </row>
    <row r="35" spans="1:10">
      <c r="A35" s="52" t="s">
        <v>92</v>
      </c>
      <c r="B35" s="186" t="s">
        <v>77</v>
      </c>
      <c r="C35" s="186" t="s">
        <v>77</v>
      </c>
      <c r="D35" s="186" t="s">
        <v>77</v>
      </c>
      <c r="E35" s="186" t="s">
        <v>77</v>
      </c>
      <c r="F35" s="68">
        <v>1494</v>
      </c>
    </row>
    <row r="36" spans="1:10">
      <c r="A36" s="207" t="s">
        <v>93</v>
      </c>
      <c r="B36" s="208">
        <v>215718</v>
      </c>
      <c r="C36" s="208">
        <v>224693</v>
      </c>
      <c r="D36" s="208">
        <v>218874</v>
      </c>
      <c r="E36" s="208">
        <v>203710</v>
      </c>
      <c r="F36" s="208">
        <v>186204</v>
      </c>
    </row>
    <row r="37" spans="1:10" ht="15.75" thickBot="1">
      <c r="A37" s="207"/>
      <c r="B37" s="70"/>
      <c r="C37" s="70"/>
      <c r="D37" s="70"/>
      <c r="E37" s="70"/>
      <c r="F37" s="70"/>
    </row>
    <row r="38" spans="1:10" ht="15.75" thickBot="1">
      <c r="A38" s="57" t="s">
        <v>94</v>
      </c>
      <c r="B38" s="67">
        <v>1643707</v>
      </c>
      <c r="C38" s="67">
        <v>1582694</v>
      </c>
      <c r="D38" s="67">
        <v>1566235</v>
      </c>
      <c r="E38" s="67">
        <v>1428821</v>
      </c>
      <c r="F38" s="67">
        <v>1344191</v>
      </c>
    </row>
    <row r="40" spans="1:10">
      <c r="B40" s="121"/>
      <c r="C40" s="121"/>
      <c r="D40" s="121"/>
      <c r="E40" s="121"/>
      <c r="F40" s="121"/>
    </row>
    <row r="41" spans="1:10">
      <c r="E41" s="121"/>
      <c r="F41" s="121"/>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K47"/>
  <sheetViews>
    <sheetView zoomScaleNormal="100" workbookViewId="0"/>
  </sheetViews>
  <sheetFormatPr defaultRowHeight="15"/>
  <cols>
    <col min="1" max="1" width="60.7109375" style="10" customWidth="1"/>
    <col min="2" max="6" width="10.7109375" style="10" customWidth="1"/>
    <col min="7" max="16384" width="9.140625" style="10"/>
  </cols>
  <sheetData>
    <row r="1" spans="1:11">
      <c r="A1" s="13" t="s">
        <v>14</v>
      </c>
      <c r="B1" s="71"/>
      <c r="C1" s="6"/>
      <c r="D1" s="6"/>
      <c r="E1" s="6"/>
      <c r="F1" s="6"/>
    </row>
    <row r="2" spans="1:11" ht="19.5">
      <c r="A2" s="1" t="s">
        <v>95</v>
      </c>
      <c r="B2" s="72"/>
      <c r="C2" s="14"/>
      <c r="D2" s="14"/>
      <c r="E2" s="14"/>
      <c r="F2" s="14"/>
    </row>
    <row r="3" spans="1:11" ht="15.75" thickBot="1">
      <c r="A3" s="42"/>
      <c r="B3" s="15"/>
      <c r="C3" s="15"/>
      <c r="D3" s="15"/>
      <c r="E3" s="15"/>
      <c r="F3" s="15"/>
    </row>
    <row r="4" spans="1:11" ht="15.75" thickBot="1">
      <c r="A4" s="43" t="s">
        <v>46</v>
      </c>
      <c r="B4" s="17" t="s">
        <v>326</v>
      </c>
      <c r="C4" s="326">
        <v>2023</v>
      </c>
      <c r="D4" s="326">
        <v>2022</v>
      </c>
      <c r="E4" s="326">
        <v>2021</v>
      </c>
      <c r="F4" s="326">
        <v>2020</v>
      </c>
    </row>
    <row r="5" spans="1:11">
      <c r="A5" s="18"/>
      <c r="B5" s="20"/>
      <c r="C5" s="329"/>
      <c r="D5" s="329"/>
      <c r="E5" s="329"/>
      <c r="F5" s="329"/>
    </row>
    <row r="6" spans="1:11">
      <c r="A6" s="21" t="s">
        <v>67</v>
      </c>
      <c r="B6" s="20">
        <v>1105</v>
      </c>
      <c r="C6" s="329">
        <v>5389</v>
      </c>
      <c r="D6" s="329">
        <v>2791</v>
      </c>
      <c r="E6" s="329">
        <v>948</v>
      </c>
      <c r="F6" s="329">
        <v>1750</v>
      </c>
      <c r="H6" s="120"/>
      <c r="I6" s="120"/>
      <c r="J6" s="120"/>
      <c r="K6" s="120"/>
    </row>
    <row r="7" spans="1:11">
      <c r="A7" s="21" t="s">
        <v>68</v>
      </c>
      <c r="B7" s="20">
        <v>891</v>
      </c>
      <c r="C7" s="329">
        <v>3236</v>
      </c>
      <c r="D7" s="329">
        <v>757</v>
      </c>
      <c r="E7" s="329">
        <v>128</v>
      </c>
      <c r="F7" s="329">
        <v>215</v>
      </c>
      <c r="H7" s="120"/>
      <c r="I7" s="120"/>
      <c r="J7" s="120"/>
      <c r="K7" s="120"/>
    </row>
    <row r="8" spans="1:11">
      <c r="A8" s="21" t="s">
        <v>8</v>
      </c>
      <c r="B8" s="20">
        <v>31510</v>
      </c>
      <c r="C8" s="329">
        <v>117470</v>
      </c>
      <c r="D8" s="329">
        <v>84123</v>
      </c>
      <c r="E8" s="329">
        <v>55144</v>
      </c>
      <c r="F8" s="329">
        <v>51413</v>
      </c>
      <c r="H8" s="120"/>
      <c r="I8" s="120"/>
      <c r="J8" s="120"/>
      <c r="K8" s="120"/>
    </row>
    <row r="9" spans="1:11">
      <c r="A9" s="21" t="s">
        <v>96</v>
      </c>
      <c r="B9" s="20">
        <v>2459</v>
      </c>
      <c r="C9" s="329">
        <v>11035</v>
      </c>
      <c r="D9" s="329">
        <v>6335</v>
      </c>
      <c r="E9" s="329">
        <v>2388</v>
      </c>
      <c r="F9" s="329">
        <v>2314</v>
      </c>
      <c r="H9" s="120"/>
      <c r="I9" s="120"/>
      <c r="J9" s="120"/>
      <c r="K9" s="120"/>
    </row>
    <row r="10" spans="1:11" s="324" customFormat="1">
      <c r="A10" s="330" t="s">
        <v>329</v>
      </c>
      <c r="B10" s="329">
        <v>656</v>
      </c>
      <c r="C10" s="65" t="s">
        <v>77</v>
      </c>
      <c r="D10" s="65" t="s">
        <v>77</v>
      </c>
      <c r="E10" s="65" t="s">
        <v>77</v>
      </c>
      <c r="F10" s="65" t="s">
        <v>77</v>
      </c>
      <c r="H10" s="120"/>
      <c r="I10" s="120"/>
      <c r="J10" s="120"/>
      <c r="K10" s="120"/>
    </row>
    <row r="11" spans="1:11">
      <c r="A11" s="21" t="s">
        <v>75</v>
      </c>
      <c r="B11" s="74">
        <v>2</v>
      </c>
      <c r="C11" s="74">
        <v>12</v>
      </c>
      <c r="D11" s="74">
        <v>7</v>
      </c>
      <c r="E11" s="74">
        <v>17</v>
      </c>
      <c r="F11" s="74">
        <v>3</v>
      </c>
      <c r="H11" s="120"/>
      <c r="I11" s="120"/>
      <c r="J11" s="120"/>
      <c r="K11" s="120"/>
    </row>
    <row r="12" spans="1:11">
      <c r="A12" s="69" t="s">
        <v>97</v>
      </c>
      <c r="B12" s="73">
        <v>36623</v>
      </c>
      <c r="C12" s="73">
        <v>137142</v>
      </c>
      <c r="D12" s="73">
        <v>94013</v>
      </c>
      <c r="E12" s="73">
        <v>58625</v>
      </c>
      <c r="F12" s="73">
        <v>55695</v>
      </c>
      <c r="H12" s="120"/>
      <c r="I12" s="120"/>
      <c r="J12" s="120"/>
      <c r="K12" s="120"/>
    </row>
    <row r="13" spans="1:11">
      <c r="A13" s="21"/>
      <c r="B13" s="20"/>
      <c r="C13" s="329"/>
      <c r="D13" s="329"/>
      <c r="E13" s="329"/>
      <c r="F13" s="329"/>
      <c r="I13" s="120"/>
      <c r="J13" s="120"/>
      <c r="K13" s="120"/>
    </row>
    <row r="14" spans="1:11">
      <c r="A14" s="21" t="s">
        <v>79</v>
      </c>
      <c r="B14" s="20">
        <v>-89</v>
      </c>
      <c r="C14" s="329">
        <v>-243</v>
      </c>
      <c r="D14" s="329">
        <v>-364</v>
      </c>
      <c r="E14" s="329">
        <v>-306</v>
      </c>
      <c r="F14" s="329">
        <v>-736</v>
      </c>
      <c r="H14" s="120"/>
      <c r="I14" s="120"/>
      <c r="J14" s="120"/>
      <c r="K14" s="120"/>
    </row>
    <row r="15" spans="1:11">
      <c r="A15" s="21" t="s">
        <v>80</v>
      </c>
      <c r="B15" s="20">
        <v>-15206</v>
      </c>
      <c r="C15" s="329">
        <v>-50073</v>
      </c>
      <c r="D15" s="329">
        <v>-23049</v>
      </c>
      <c r="E15" s="329">
        <v>-6815</v>
      </c>
      <c r="F15" s="329">
        <v>-7700</v>
      </c>
      <c r="H15" s="120"/>
      <c r="I15" s="120"/>
      <c r="J15" s="120"/>
      <c r="K15" s="120"/>
    </row>
    <row r="16" spans="1:11">
      <c r="A16" s="21" t="s">
        <v>98</v>
      </c>
      <c r="B16" s="20">
        <v>-897</v>
      </c>
      <c r="C16" s="329">
        <v>-2470</v>
      </c>
      <c r="D16" s="329">
        <v>-578</v>
      </c>
      <c r="E16" s="329">
        <v>-729</v>
      </c>
      <c r="F16" s="329">
        <v>-608</v>
      </c>
      <c r="H16" s="120"/>
      <c r="I16" s="120"/>
      <c r="J16" s="120"/>
      <c r="K16" s="120"/>
    </row>
    <row r="17" spans="1:11">
      <c r="A17" s="21" t="s">
        <v>99</v>
      </c>
      <c r="B17" s="20">
        <v>-5703</v>
      </c>
      <c r="C17" s="329">
        <v>-25829</v>
      </c>
      <c r="D17" s="329">
        <v>-21709</v>
      </c>
      <c r="E17" s="329">
        <v>-14104</v>
      </c>
      <c r="F17" s="329">
        <v>-11179</v>
      </c>
      <c r="H17" s="120"/>
      <c r="I17" s="120"/>
      <c r="J17" s="120"/>
      <c r="K17" s="120"/>
    </row>
    <row r="18" spans="1:11">
      <c r="A18" s="28" t="s">
        <v>83</v>
      </c>
      <c r="B18" s="20">
        <v>-957</v>
      </c>
      <c r="C18" s="329">
        <v>-3214</v>
      </c>
      <c r="D18" s="329">
        <v>-1538</v>
      </c>
      <c r="E18" s="329">
        <v>-829</v>
      </c>
      <c r="F18" s="329">
        <v>-763</v>
      </c>
      <c r="H18" s="120"/>
      <c r="I18" s="120"/>
      <c r="J18" s="120"/>
      <c r="K18" s="120"/>
    </row>
    <row r="19" spans="1:11">
      <c r="A19" s="168" t="s">
        <v>208</v>
      </c>
      <c r="B19" s="169">
        <v>-20</v>
      </c>
      <c r="C19" s="169">
        <v>-79</v>
      </c>
      <c r="D19" s="169">
        <v>-82</v>
      </c>
      <c r="E19" s="329">
        <v>-84</v>
      </c>
      <c r="F19" s="329">
        <v>-87</v>
      </c>
      <c r="H19" s="120"/>
      <c r="I19" s="120"/>
      <c r="J19" s="120"/>
      <c r="K19" s="120"/>
    </row>
    <row r="20" spans="1:11">
      <c r="A20" s="21" t="s">
        <v>85</v>
      </c>
      <c r="B20" s="74">
        <v>-1629</v>
      </c>
      <c r="C20" s="74">
        <v>-6623</v>
      </c>
      <c r="D20" s="74">
        <v>-3567</v>
      </c>
      <c r="E20" s="74">
        <v>-1715</v>
      </c>
      <c r="F20" s="74">
        <v>-1251</v>
      </c>
      <c r="H20" s="120"/>
      <c r="I20" s="120"/>
      <c r="J20" s="120"/>
      <c r="K20" s="120"/>
    </row>
    <row r="21" spans="1:11">
      <c r="A21" s="69" t="s">
        <v>100</v>
      </c>
      <c r="B21" s="73">
        <v>-24501</v>
      </c>
      <c r="C21" s="73">
        <v>-88531</v>
      </c>
      <c r="D21" s="73">
        <v>-50887</v>
      </c>
      <c r="E21" s="73">
        <v>-24582</v>
      </c>
      <c r="F21" s="73">
        <v>-22324</v>
      </c>
      <c r="H21" s="120"/>
      <c r="I21" s="120"/>
      <c r="J21" s="120"/>
      <c r="K21" s="120"/>
    </row>
    <row r="22" spans="1:11" ht="15.75" thickBot="1">
      <c r="A22" s="21"/>
      <c r="B22" s="20"/>
      <c r="C22" s="329"/>
      <c r="D22" s="329"/>
      <c r="E22" s="329"/>
      <c r="F22" s="329"/>
      <c r="I22" s="120"/>
      <c r="J22" s="120"/>
      <c r="K22" s="120"/>
    </row>
    <row r="23" spans="1:11" ht="15.75" thickBot="1">
      <c r="A23" s="57" t="s">
        <v>6</v>
      </c>
      <c r="B23" s="75">
        <v>12122</v>
      </c>
      <c r="C23" s="75">
        <v>48611</v>
      </c>
      <c r="D23" s="75">
        <v>43126</v>
      </c>
      <c r="E23" s="75">
        <v>34043</v>
      </c>
      <c r="F23" s="75">
        <v>33371</v>
      </c>
      <c r="I23" s="120"/>
      <c r="J23" s="120"/>
      <c r="K23" s="120"/>
    </row>
    <row r="24" spans="1:11">
      <c r="A24" s="21"/>
      <c r="B24" s="27"/>
      <c r="C24" s="27"/>
      <c r="D24" s="27"/>
      <c r="E24" s="329"/>
      <c r="F24" s="329"/>
    </row>
    <row r="25" spans="1:11">
      <c r="A25" s="18"/>
      <c r="B25" s="27"/>
      <c r="C25" s="27"/>
      <c r="D25" s="27"/>
      <c r="E25" s="329"/>
      <c r="F25" s="329"/>
    </row>
    <row r="26" spans="1:11">
      <c r="A26" s="18" t="s">
        <v>147</v>
      </c>
      <c r="B26" s="20"/>
      <c r="C26" s="329"/>
      <c r="D26" s="329"/>
      <c r="E26" s="329"/>
      <c r="F26" s="329"/>
    </row>
    <row r="27" spans="1:11">
      <c r="A27" s="21" t="s">
        <v>101</v>
      </c>
      <c r="B27" s="329">
        <v>1336</v>
      </c>
      <c r="C27" s="329">
        <v>5842</v>
      </c>
      <c r="D27" s="329">
        <v>6580</v>
      </c>
      <c r="E27" s="329">
        <v>7464</v>
      </c>
      <c r="F27" s="329">
        <v>5835</v>
      </c>
    </row>
    <row r="28" spans="1:11">
      <c r="A28" s="21" t="s">
        <v>102</v>
      </c>
      <c r="B28" s="329">
        <v>2134</v>
      </c>
      <c r="C28" s="329">
        <v>8297</v>
      </c>
      <c r="D28" s="329">
        <v>7749</v>
      </c>
      <c r="E28" s="329">
        <v>7842</v>
      </c>
      <c r="F28" s="329">
        <v>7702</v>
      </c>
    </row>
    <row r="29" spans="1:11" ht="15.75" thickBot="1">
      <c r="A29" s="21" t="s">
        <v>103</v>
      </c>
      <c r="B29" s="329">
        <v>1752</v>
      </c>
      <c r="C29" s="329">
        <v>7450</v>
      </c>
      <c r="D29" s="329">
        <v>7317</v>
      </c>
      <c r="E29" s="329">
        <v>7773</v>
      </c>
      <c r="F29" s="329">
        <v>6986</v>
      </c>
    </row>
    <row r="30" spans="1:11" ht="15.75" thickBot="1">
      <c r="A30" s="57" t="s">
        <v>104</v>
      </c>
      <c r="B30" s="75">
        <v>5222</v>
      </c>
      <c r="C30" s="75">
        <v>21589</v>
      </c>
      <c r="D30" s="75">
        <v>21646</v>
      </c>
      <c r="E30" s="75">
        <v>23079</v>
      </c>
      <c r="F30" s="75">
        <v>20523</v>
      </c>
    </row>
    <row r="31" spans="1:11">
      <c r="A31" s="6"/>
      <c r="B31" s="180"/>
      <c r="C31" s="180"/>
      <c r="D31" s="27"/>
      <c r="E31" s="329"/>
      <c r="F31" s="329"/>
    </row>
    <row r="32" spans="1:11">
      <c r="A32" s="18" t="s">
        <v>148</v>
      </c>
      <c r="B32" s="329"/>
      <c r="C32" s="329"/>
      <c r="D32" s="329"/>
      <c r="E32" s="329"/>
      <c r="F32" s="329"/>
    </row>
    <row r="33" spans="1:6">
      <c r="A33" s="21" t="s">
        <v>101</v>
      </c>
      <c r="B33" s="329">
        <v>2068</v>
      </c>
      <c r="C33" s="329">
        <v>8699</v>
      </c>
      <c r="D33" s="329">
        <v>7186</v>
      </c>
      <c r="E33" s="329">
        <v>4535</v>
      </c>
      <c r="F33" s="329">
        <v>4761</v>
      </c>
    </row>
    <row r="34" spans="1:6">
      <c r="A34" s="21" t="s">
        <v>102</v>
      </c>
      <c r="B34" s="329">
        <v>1491</v>
      </c>
      <c r="C34" s="329">
        <v>6465</v>
      </c>
      <c r="D34" s="329">
        <v>5486</v>
      </c>
      <c r="E34" s="329">
        <v>2999</v>
      </c>
      <c r="F34" s="329">
        <v>2628</v>
      </c>
    </row>
    <row r="35" spans="1:6" ht="15.75" thickBot="1">
      <c r="A35" s="21" t="s">
        <v>103</v>
      </c>
      <c r="B35" s="329">
        <v>362</v>
      </c>
      <c r="C35" s="329">
        <v>1670</v>
      </c>
      <c r="D35" s="329">
        <v>1300</v>
      </c>
      <c r="E35" s="329">
        <v>948</v>
      </c>
      <c r="F35" s="329">
        <v>930</v>
      </c>
    </row>
    <row r="36" spans="1:6" ht="15.75" thickBot="1">
      <c r="A36" s="57" t="s">
        <v>105</v>
      </c>
      <c r="B36" s="75">
        <v>3921</v>
      </c>
      <c r="C36" s="75">
        <v>16834</v>
      </c>
      <c r="D36" s="75">
        <v>13972</v>
      </c>
      <c r="E36" s="75">
        <v>8482</v>
      </c>
      <c r="F36" s="75">
        <v>8319</v>
      </c>
    </row>
    <row r="37" spans="1:6">
      <c r="A37" s="6"/>
      <c r="B37" s="27"/>
      <c r="C37" s="20"/>
      <c r="D37" s="20"/>
      <c r="E37" s="20"/>
      <c r="F37" s="20"/>
    </row>
    <row r="38" spans="1:6">
      <c r="B38" s="122"/>
      <c r="C38" s="122"/>
      <c r="D38" s="122"/>
      <c r="E38" s="122"/>
    </row>
    <row r="39" spans="1:6">
      <c r="B39" s="137"/>
      <c r="C39" s="137"/>
      <c r="D39" s="137"/>
      <c r="E39" s="137"/>
      <c r="F39" s="137"/>
    </row>
    <row r="40" spans="1:6">
      <c r="B40" s="137"/>
      <c r="C40" s="137"/>
      <c r="D40" s="137"/>
      <c r="E40" s="137"/>
      <c r="F40" s="137"/>
    </row>
    <row r="41" spans="1:6">
      <c r="B41" s="137"/>
      <c r="C41" s="137"/>
      <c r="D41" s="137"/>
      <c r="E41" s="137"/>
      <c r="F41" s="137"/>
    </row>
    <row r="42" spans="1:6">
      <c r="B42" s="137"/>
      <c r="C42" s="137"/>
      <c r="D42" s="137"/>
      <c r="E42" s="137"/>
      <c r="F42" s="137"/>
    </row>
    <row r="43" spans="1:6">
      <c r="B43" s="137"/>
      <c r="C43" s="137"/>
      <c r="D43" s="137"/>
      <c r="E43" s="137"/>
      <c r="F43" s="185"/>
    </row>
    <row r="44" spans="1:6">
      <c r="B44" s="137"/>
      <c r="C44" s="137"/>
      <c r="D44" s="137"/>
      <c r="E44" s="137"/>
      <c r="F44" s="137"/>
    </row>
    <row r="45" spans="1:6">
      <c r="B45" s="137"/>
      <c r="C45" s="137"/>
      <c r="D45" s="137"/>
      <c r="E45" s="137"/>
      <c r="F45" s="137"/>
    </row>
    <row r="46" spans="1:6">
      <c r="B46" s="137"/>
      <c r="C46" s="137"/>
      <c r="D46" s="137"/>
      <c r="E46" s="137"/>
      <c r="F46" s="137"/>
    </row>
    <row r="47" spans="1:6">
      <c r="B47" s="137"/>
      <c r="C47" s="137"/>
      <c r="D47" s="137"/>
      <c r="E47" s="137"/>
      <c r="F47" s="137"/>
    </row>
  </sheetData>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6" fitToHeight="0" orientation="portrait" r:id="rId1"/>
  <headerFooter scaleWithDoc="0">
    <oddFooter>&amp;L&amp;"Arial,Regular"&amp;8Íslandsbanki Factbook 1Q24&amp;C&amp;"Arial,Regular"&amp;8&amp;[6</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pageSetUpPr fitToPage="1"/>
  </sheetPr>
  <dimension ref="A1:F20"/>
  <sheetViews>
    <sheetView zoomScaleNormal="100" zoomScaleSheetLayoutView="100" workbookViewId="0"/>
  </sheetViews>
  <sheetFormatPr defaultRowHeight="15"/>
  <cols>
    <col min="1" max="1" width="55.7109375" style="10" customWidth="1"/>
    <col min="2" max="6" width="10.7109375" style="10" customWidth="1"/>
    <col min="7" max="16384" width="9.140625" style="10"/>
  </cols>
  <sheetData>
    <row r="1" spans="1:6">
      <c r="A1" s="13" t="s">
        <v>14</v>
      </c>
      <c r="B1" s="76"/>
      <c r="C1" s="6"/>
      <c r="D1" s="77"/>
      <c r="E1" s="6"/>
      <c r="F1" s="6"/>
    </row>
    <row r="2" spans="1:6" ht="19.5">
      <c r="A2" s="1" t="s">
        <v>106</v>
      </c>
      <c r="B2" s="78"/>
      <c r="C2" s="14"/>
      <c r="D2" s="1"/>
      <c r="E2" s="14"/>
      <c r="F2" s="14"/>
    </row>
    <row r="3" spans="1:6" ht="15.75" thickBot="1">
      <c r="A3" s="42"/>
      <c r="B3" s="15"/>
      <c r="C3" s="15"/>
      <c r="D3" s="15"/>
      <c r="E3" s="15"/>
      <c r="F3" s="15"/>
    </row>
    <row r="4" spans="1:6" ht="15.75" thickBot="1">
      <c r="A4" s="43" t="s">
        <v>46</v>
      </c>
      <c r="B4" s="17" t="s">
        <v>326</v>
      </c>
      <c r="C4" s="326">
        <v>2023</v>
      </c>
      <c r="D4" s="326">
        <v>2022</v>
      </c>
      <c r="E4" s="326">
        <v>2021</v>
      </c>
      <c r="F4" s="326">
        <v>2020</v>
      </c>
    </row>
    <row r="5" spans="1:6">
      <c r="A5" s="18"/>
      <c r="B5" s="79"/>
      <c r="C5" s="79"/>
      <c r="D5" s="79"/>
      <c r="E5" s="329"/>
      <c r="F5" s="79"/>
    </row>
    <row r="6" spans="1:6">
      <c r="A6" s="21" t="s">
        <v>107</v>
      </c>
      <c r="B6" s="20">
        <v>707</v>
      </c>
      <c r="C6" s="329">
        <v>2908</v>
      </c>
      <c r="D6" s="329">
        <v>3154</v>
      </c>
      <c r="E6" s="329">
        <v>3100</v>
      </c>
      <c r="F6" s="329">
        <v>2382</v>
      </c>
    </row>
    <row r="7" spans="1:6">
      <c r="A7" s="21" t="s">
        <v>108</v>
      </c>
      <c r="B7" s="20">
        <v>793</v>
      </c>
      <c r="C7" s="329">
        <v>3340</v>
      </c>
      <c r="D7" s="329">
        <v>3627</v>
      </c>
      <c r="E7" s="329">
        <v>3544</v>
      </c>
      <c r="F7" s="329">
        <v>2805</v>
      </c>
    </row>
    <row r="8" spans="1:6">
      <c r="A8" s="21" t="s">
        <v>109</v>
      </c>
      <c r="B8" s="20">
        <v>1866</v>
      </c>
      <c r="C8" s="329">
        <v>8072</v>
      </c>
      <c r="D8" s="329">
        <v>6774</v>
      </c>
      <c r="E8" s="329">
        <v>4979</v>
      </c>
      <c r="F8" s="329">
        <v>4378</v>
      </c>
    </row>
    <row r="9" spans="1:6">
      <c r="A9" s="21" t="s">
        <v>110</v>
      </c>
      <c r="B9" s="20">
        <v>519</v>
      </c>
      <c r="C9" s="329">
        <v>2251</v>
      </c>
      <c r="D9" s="329">
        <v>2350</v>
      </c>
      <c r="E9" s="329">
        <v>2212</v>
      </c>
      <c r="F9" s="329">
        <v>2186</v>
      </c>
    </row>
    <row r="10" spans="1:6">
      <c r="A10" s="21" t="s">
        <v>111</v>
      </c>
      <c r="B10" s="20">
        <v>584</v>
      </c>
      <c r="C10" s="329">
        <v>2020</v>
      </c>
      <c r="D10" s="329">
        <v>1725</v>
      </c>
      <c r="E10" s="329">
        <v>1332</v>
      </c>
      <c r="F10" s="329">
        <v>900</v>
      </c>
    </row>
    <row r="11" spans="1:6">
      <c r="A11" s="69" t="s">
        <v>48</v>
      </c>
      <c r="B11" s="82">
        <v>4469</v>
      </c>
      <c r="C11" s="82">
        <v>18591</v>
      </c>
      <c r="D11" s="82">
        <v>17630</v>
      </c>
      <c r="E11" s="82">
        <v>15167</v>
      </c>
      <c r="F11" s="82">
        <v>12651</v>
      </c>
    </row>
    <row r="12" spans="1:6">
      <c r="A12" s="21"/>
      <c r="B12" s="20"/>
      <c r="C12" s="329"/>
      <c r="D12" s="329"/>
      <c r="E12" s="329"/>
      <c r="F12" s="329"/>
    </row>
    <row r="13" spans="1:6">
      <c r="A13" s="21" t="s">
        <v>112</v>
      </c>
      <c r="B13" s="46">
        <v>-108</v>
      </c>
      <c r="C13" s="46">
        <v>-496</v>
      </c>
      <c r="D13" s="46">
        <v>-484</v>
      </c>
      <c r="E13" s="46">
        <v>-471</v>
      </c>
      <c r="F13" s="46">
        <v>-360</v>
      </c>
    </row>
    <row r="14" spans="1:6">
      <c r="A14" s="21" t="s">
        <v>113</v>
      </c>
      <c r="B14" s="46">
        <v>-1062</v>
      </c>
      <c r="C14" s="46">
        <v>-3847</v>
      </c>
      <c r="D14" s="46">
        <v>-2999</v>
      </c>
      <c r="E14" s="46">
        <v>-1834</v>
      </c>
      <c r="F14" s="46">
        <v>-1766</v>
      </c>
    </row>
    <row r="15" spans="1:6">
      <c r="A15" s="28" t="s">
        <v>114</v>
      </c>
      <c r="B15" s="46">
        <v>-3</v>
      </c>
      <c r="C15" s="46">
        <v>-14</v>
      </c>
      <c r="D15" s="46">
        <v>-94</v>
      </c>
      <c r="E15" s="80">
        <v>-13</v>
      </c>
      <c r="F15" s="65" t="s">
        <v>77</v>
      </c>
    </row>
    <row r="16" spans="1:6">
      <c r="A16" s="69" t="s">
        <v>49</v>
      </c>
      <c r="B16" s="82">
        <v>-1173</v>
      </c>
      <c r="C16" s="82">
        <v>-4357</v>
      </c>
      <c r="D16" s="82">
        <v>-3577</v>
      </c>
      <c r="E16" s="82">
        <v>-2318</v>
      </c>
      <c r="F16" s="82">
        <v>-2126</v>
      </c>
    </row>
    <row r="17" spans="1:6" ht="15.75" thickBot="1">
      <c r="A17" s="21"/>
      <c r="B17" s="20"/>
      <c r="C17" s="329"/>
      <c r="D17" s="329"/>
      <c r="E17" s="329"/>
      <c r="F17" s="329"/>
    </row>
    <row r="18" spans="1:6" ht="15.75" thickBot="1">
      <c r="A18" s="57" t="s">
        <v>50</v>
      </c>
      <c r="B18" s="75">
        <v>3296</v>
      </c>
      <c r="C18" s="75">
        <v>14234</v>
      </c>
      <c r="D18" s="75">
        <v>14053</v>
      </c>
      <c r="E18" s="75">
        <v>12849</v>
      </c>
      <c r="F18" s="75">
        <v>10525</v>
      </c>
    </row>
    <row r="20" spans="1:6">
      <c r="A20" s="12"/>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1Q24&amp;C&amp;"Arial,Regular"&amp;8&amp;[7</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pageSetUpPr fitToPage="1"/>
  </sheetPr>
  <dimension ref="A1:I18"/>
  <sheetViews>
    <sheetView zoomScaleNormal="100" workbookViewId="0"/>
  </sheetViews>
  <sheetFormatPr defaultRowHeight="15"/>
  <cols>
    <col min="1" max="1" width="55.7109375" style="10" customWidth="1"/>
    <col min="2" max="6" width="10.7109375" style="10" customWidth="1"/>
    <col min="7" max="16384" width="9.140625" style="10"/>
  </cols>
  <sheetData>
    <row r="1" spans="1:9">
      <c r="A1" s="13" t="s">
        <v>14</v>
      </c>
      <c r="B1" s="62"/>
      <c r="C1" s="6"/>
      <c r="D1" s="6"/>
      <c r="E1" s="6"/>
      <c r="F1" s="6"/>
    </row>
    <row r="2" spans="1:9" ht="19.5">
      <c r="A2" s="1" t="s">
        <v>115</v>
      </c>
      <c r="B2" s="14"/>
      <c r="C2" s="14"/>
      <c r="D2" s="14"/>
      <c r="E2" s="14"/>
      <c r="F2" s="14"/>
    </row>
    <row r="3" spans="1:9" ht="15.75" thickBot="1">
      <c r="A3" s="42"/>
      <c r="B3" s="63"/>
      <c r="C3" s="15"/>
      <c r="D3" s="15"/>
      <c r="E3" s="15"/>
      <c r="F3" s="15"/>
    </row>
    <row r="4" spans="1:9" ht="15.75" thickBot="1">
      <c r="A4" s="43" t="s">
        <v>46</v>
      </c>
      <c r="B4" s="64">
        <v>45382</v>
      </c>
      <c r="C4" s="64">
        <v>45291</v>
      </c>
      <c r="D4" s="64">
        <v>44926</v>
      </c>
      <c r="E4" s="64">
        <v>44561</v>
      </c>
      <c r="F4" s="64">
        <v>44196</v>
      </c>
    </row>
    <row r="5" spans="1:9">
      <c r="A5" s="147"/>
      <c r="B5" s="123"/>
      <c r="C5" s="123"/>
      <c r="D5" s="123"/>
      <c r="E5" s="123"/>
      <c r="F5" s="123"/>
    </row>
    <row r="6" spans="1:9">
      <c r="A6" s="21" t="s">
        <v>182</v>
      </c>
      <c r="B6" s="81">
        <v>603207</v>
      </c>
      <c r="C6" s="293">
        <v>594631</v>
      </c>
      <c r="D6" s="293">
        <v>570522</v>
      </c>
      <c r="E6" s="329">
        <v>520733</v>
      </c>
      <c r="F6" s="293">
        <v>437377</v>
      </c>
      <c r="G6" s="201"/>
      <c r="H6" s="137"/>
    </row>
    <row r="7" spans="1:9">
      <c r="A7" s="128" t="s">
        <v>247</v>
      </c>
      <c r="B7" s="293">
        <v>540341</v>
      </c>
      <c r="C7" s="293">
        <v>530676</v>
      </c>
      <c r="D7" s="293">
        <v>507969</v>
      </c>
      <c r="E7" s="329">
        <v>457800</v>
      </c>
      <c r="F7" s="293">
        <v>377155</v>
      </c>
      <c r="G7" s="201"/>
      <c r="H7" s="137"/>
      <c r="I7" s="133"/>
    </row>
    <row r="8" spans="1:9">
      <c r="A8" s="21" t="s">
        <v>117</v>
      </c>
      <c r="B8" s="81">
        <v>185495</v>
      </c>
      <c r="C8" s="293">
        <v>182808</v>
      </c>
      <c r="D8" s="293">
        <v>172222</v>
      </c>
      <c r="E8" s="329">
        <v>165222</v>
      </c>
      <c r="F8" s="293">
        <v>124260</v>
      </c>
      <c r="G8" s="201"/>
      <c r="H8" s="137"/>
    </row>
    <row r="9" spans="1:9">
      <c r="A9" s="21" t="s">
        <v>118</v>
      </c>
      <c r="B9" s="81">
        <v>90074</v>
      </c>
      <c r="C9" s="293">
        <v>80099</v>
      </c>
      <c r="D9" s="293">
        <v>59815</v>
      </c>
      <c r="E9" s="329">
        <v>36773</v>
      </c>
      <c r="F9" s="293">
        <v>42352</v>
      </c>
      <c r="G9" s="201"/>
      <c r="H9" s="137"/>
    </row>
    <row r="10" spans="1:9">
      <c r="A10" s="28" t="s">
        <v>119</v>
      </c>
      <c r="B10" s="81">
        <v>7981</v>
      </c>
      <c r="C10" s="293">
        <v>7938</v>
      </c>
      <c r="D10" s="293">
        <v>10411</v>
      </c>
      <c r="E10" s="329">
        <v>9493</v>
      </c>
      <c r="F10" s="293">
        <v>8673</v>
      </c>
      <c r="G10" s="201"/>
      <c r="H10" s="137"/>
    </row>
    <row r="11" spans="1:9">
      <c r="A11" s="21" t="s">
        <v>120</v>
      </c>
      <c r="B11" s="81">
        <v>1086</v>
      </c>
      <c r="C11" s="293">
        <v>214</v>
      </c>
      <c r="D11" s="293">
        <v>2622</v>
      </c>
      <c r="E11" s="329">
        <v>1978</v>
      </c>
      <c r="F11" s="293">
        <v>1539</v>
      </c>
      <c r="G11" s="201"/>
      <c r="H11" s="137"/>
    </row>
    <row r="12" spans="1:9">
      <c r="A12" s="21" t="s">
        <v>121</v>
      </c>
      <c r="B12" s="81">
        <v>75682</v>
      </c>
      <c r="C12" s="293">
        <v>75802</v>
      </c>
      <c r="D12" s="293">
        <v>91078</v>
      </c>
      <c r="E12" s="329">
        <v>89627</v>
      </c>
      <c r="F12" s="293">
        <v>78561</v>
      </c>
      <c r="G12" s="201"/>
      <c r="H12" s="137"/>
    </row>
    <row r="13" spans="1:9">
      <c r="A13" s="21" t="s">
        <v>122</v>
      </c>
      <c r="B13" s="81">
        <v>42034</v>
      </c>
      <c r="C13" s="293">
        <v>45931</v>
      </c>
      <c r="D13" s="293">
        <v>40336</v>
      </c>
      <c r="E13" s="329">
        <v>23677</v>
      </c>
      <c r="F13" s="293">
        <v>23440</v>
      </c>
      <c r="G13" s="201"/>
      <c r="H13" s="137"/>
    </row>
    <row r="14" spans="1:9">
      <c r="A14" s="21" t="s">
        <v>123</v>
      </c>
      <c r="B14" s="81">
        <v>20895</v>
      </c>
      <c r="C14" s="293">
        <v>18476</v>
      </c>
      <c r="D14" s="293">
        <v>11046</v>
      </c>
      <c r="E14" s="329">
        <v>9987</v>
      </c>
      <c r="F14" s="293">
        <v>10911</v>
      </c>
      <c r="G14" s="201"/>
      <c r="H14" s="137"/>
    </row>
    <row r="15" spans="1:9">
      <c r="A15" s="21" t="s">
        <v>124</v>
      </c>
      <c r="B15" s="81">
        <v>151656</v>
      </c>
      <c r="C15" s="293">
        <v>144173</v>
      </c>
      <c r="D15" s="293">
        <v>126297</v>
      </c>
      <c r="E15" s="329">
        <v>109314</v>
      </c>
      <c r="F15" s="293">
        <v>157502</v>
      </c>
      <c r="G15" s="201"/>
      <c r="H15" s="137"/>
    </row>
    <row r="16" spans="1:9" ht="15.75" thickBot="1">
      <c r="A16" s="21" t="s">
        <v>125</v>
      </c>
      <c r="B16" s="81">
        <v>70185</v>
      </c>
      <c r="C16" s="293">
        <v>73354</v>
      </c>
      <c r="D16" s="293">
        <v>102290</v>
      </c>
      <c r="E16" s="329">
        <v>119523</v>
      </c>
      <c r="F16" s="293">
        <v>122102</v>
      </c>
      <c r="G16" s="201"/>
      <c r="H16" s="137"/>
    </row>
    <row r="17" spans="1:8" ht="15.75" thickBot="1">
      <c r="A17" s="57" t="s">
        <v>8</v>
      </c>
      <c r="B17" s="75">
        <v>1248295</v>
      </c>
      <c r="C17" s="75">
        <v>1223426</v>
      </c>
      <c r="D17" s="75">
        <v>1186639</v>
      </c>
      <c r="E17" s="75">
        <v>1086327</v>
      </c>
      <c r="F17" s="75">
        <v>1006717</v>
      </c>
      <c r="G17" s="201"/>
      <c r="H17" s="137"/>
    </row>
    <row r="18" spans="1:8">
      <c r="A18" s="21"/>
      <c r="B18" s="130"/>
      <c r="C18" s="20"/>
      <c r="D18" s="20"/>
      <c r="E18" s="20"/>
      <c r="F18" s="20"/>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pageSetUpPr fitToPage="1"/>
  </sheetPr>
  <dimension ref="A1:K41"/>
  <sheetViews>
    <sheetView zoomScaleNormal="100" zoomScaleSheetLayoutView="100" workbookViewId="0">
      <selection activeCell="I16" sqref="I16"/>
    </sheetView>
  </sheetViews>
  <sheetFormatPr defaultRowHeight="15"/>
  <cols>
    <col min="1" max="1" width="55.7109375" style="10" customWidth="1"/>
    <col min="2" max="6" width="10.7109375" style="10" customWidth="1"/>
    <col min="7" max="16384" width="9.140625" style="10"/>
  </cols>
  <sheetData>
    <row r="1" spans="1:8">
      <c r="A1" s="13" t="s">
        <v>14</v>
      </c>
      <c r="B1" s="41"/>
      <c r="C1" s="6"/>
      <c r="D1" s="6"/>
      <c r="E1" s="6"/>
      <c r="F1" s="6"/>
    </row>
    <row r="2" spans="1:8" ht="19.5">
      <c r="A2" s="1" t="s">
        <v>126</v>
      </c>
      <c r="B2" s="14"/>
      <c r="C2" s="14"/>
      <c r="D2" s="14"/>
      <c r="E2" s="14"/>
      <c r="F2" s="14"/>
    </row>
    <row r="3" spans="1:8" ht="15.75" thickBot="1">
      <c r="A3" s="42"/>
      <c r="B3" s="63"/>
      <c r="C3" s="42"/>
      <c r="D3" s="15"/>
      <c r="E3" s="15"/>
      <c r="F3" s="15"/>
    </row>
    <row r="4" spans="1:8" ht="15.75" thickBot="1">
      <c r="A4" s="43" t="s">
        <v>46</v>
      </c>
      <c r="B4" s="64">
        <v>45382</v>
      </c>
      <c r="C4" s="64">
        <v>45291</v>
      </c>
      <c r="D4" s="64">
        <v>44926</v>
      </c>
      <c r="E4" s="64">
        <v>44561</v>
      </c>
      <c r="F4" s="64">
        <v>44196</v>
      </c>
    </row>
    <row r="5" spans="1:8">
      <c r="A5" s="147"/>
      <c r="B5" s="123"/>
      <c r="C5" s="123"/>
      <c r="D5" s="123"/>
      <c r="E5" s="123"/>
      <c r="F5" s="123"/>
    </row>
    <row r="6" spans="1:8">
      <c r="A6" s="21" t="s">
        <v>127</v>
      </c>
      <c r="B6" s="65">
        <v>9825</v>
      </c>
      <c r="C6" s="65">
        <v>9898</v>
      </c>
      <c r="D6" s="65">
        <v>10000</v>
      </c>
      <c r="E6" s="31">
        <v>10000</v>
      </c>
      <c r="F6" s="65">
        <v>10000</v>
      </c>
    </row>
    <row r="7" spans="1:8">
      <c r="A7" s="21" t="s">
        <v>88</v>
      </c>
      <c r="B7" s="65">
        <v>55000</v>
      </c>
      <c r="C7" s="65">
        <v>55000</v>
      </c>
      <c r="D7" s="65">
        <v>55000</v>
      </c>
      <c r="E7" s="31">
        <v>55000</v>
      </c>
      <c r="F7" s="65">
        <v>55000</v>
      </c>
    </row>
    <row r="8" spans="1:8">
      <c r="A8" s="21" t="s">
        <v>89</v>
      </c>
      <c r="B8" s="65">
        <v>4831</v>
      </c>
      <c r="C8" s="65">
        <v>5083</v>
      </c>
      <c r="D8" s="65">
        <v>9158</v>
      </c>
      <c r="E8" s="31">
        <v>6086</v>
      </c>
      <c r="F8" s="65">
        <v>6181</v>
      </c>
    </row>
    <row r="9" spans="1:8">
      <c r="A9" s="21" t="s">
        <v>90</v>
      </c>
      <c r="B9" s="65">
        <v>146062</v>
      </c>
      <c r="C9" s="65">
        <v>154712</v>
      </c>
      <c r="D9" s="65">
        <v>144716</v>
      </c>
      <c r="E9" s="31">
        <v>132624</v>
      </c>
      <c r="F9" s="65">
        <v>113529</v>
      </c>
    </row>
    <row r="10" spans="1:8" s="324" customFormat="1">
      <c r="A10" s="330" t="s">
        <v>330</v>
      </c>
      <c r="B10" s="65">
        <v>-5417</v>
      </c>
      <c r="C10" s="65" t="s">
        <v>77</v>
      </c>
      <c r="D10" s="65" t="s">
        <v>77</v>
      </c>
      <c r="E10" s="65" t="s">
        <v>77</v>
      </c>
      <c r="F10" s="65" t="s">
        <v>77</v>
      </c>
      <c r="H10" s="10"/>
    </row>
    <row r="11" spans="1:8">
      <c r="A11" s="21" t="s">
        <v>92</v>
      </c>
      <c r="B11" s="65" t="s">
        <v>77</v>
      </c>
      <c r="C11" s="65" t="s">
        <v>77</v>
      </c>
      <c r="D11" s="65" t="s">
        <v>77</v>
      </c>
      <c r="E11" s="65" t="s">
        <v>77</v>
      </c>
      <c r="F11" s="65">
        <v>1494</v>
      </c>
    </row>
    <row r="12" spans="1:8">
      <c r="A12" s="21" t="s">
        <v>128</v>
      </c>
      <c r="B12" s="65" t="s">
        <v>77</v>
      </c>
      <c r="C12" s="65" t="s">
        <v>77</v>
      </c>
      <c r="D12" s="65">
        <v>1301</v>
      </c>
      <c r="E12" s="83">
        <v>2768</v>
      </c>
      <c r="F12" s="329">
        <v>5164</v>
      </c>
    </row>
    <row r="13" spans="1:8">
      <c r="A13" s="21" t="s">
        <v>129</v>
      </c>
      <c r="B13" s="65">
        <v>2172</v>
      </c>
      <c r="C13" s="65">
        <v>1827</v>
      </c>
      <c r="D13" s="65">
        <v>-1786</v>
      </c>
      <c r="E13" s="83">
        <v>1054</v>
      </c>
      <c r="F13" s="65">
        <v>238</v>
      </c>
    </row>
    <row r="14" spans="1:8">
      <c r="A14" s="21" t="s">
        <v>210</v>
      </c>
      <c r="B14" s="65">
        <v>-11032</v>
      </c>
      <c r="C14" s="65">
        <v>-14990</v>
      </c>
      <c r="D14" s="65">
        <v>-27267</v>
      </c>
      <c r="E14" s="329">
        <v>-11863</v>
      </c>
      <c r="F14" s="329">
        <v>0</v>
      </c>
    </row>
    <row r="15" spans="1:8">
      <c r="A15" s="21" t="s">
        <v>130</v>
      </c>
      <c r="B15" s="65">
        <v>-128</v>
      </c>
      <c r="C15" s="65">
        <v>-122</v>
      </c>
      <c r="D15" s="65">
        <v>-116</v>
      </c>
      <c r="E15" s="83">
        <v>-94</v>
      </c>
      <c r="F15" s="65">
        <v>-259</v>
      </c>
    </row>
    <row r="16" spans="1:8">
      <c r="A16" s="21" t="s">
        <v>74</v>
      </c>
      <c r="B16" s="65">
        <v>-1948</v>
      </c>
      <c r="C16" s="65">
        <v>-1922</v>
      </c>
      <c r="D16" s="65">
        <v>-3279</v>
      </c>
      <c r="E16" s="31">
        <v>-3351</v>
      </c>
      <c r="F16" s="65">
        <v>-3478</v>
      </c>
    </row>
    <row r="17" spans="1:11" ht="15.75" thickBot="1">
      <c r="A17" s="128" t="s">
        <v>267</v>
      </c>
      <c r="B17" s="65">
        <v>-2</v>
      </c>
      <c r="C17" s="65">
        <v>-3</v>
      </c>
      <c r="D17" s="65" t="s">
        <v>77</v>
      </c>
      <c r="E17" s="65" t="s">
        <v>77</v>
      </c>
      <c r="F17" s="65" t="s">
        <v>77</v>
      </c>
    </row>
    <row r="18" spans="1:11" ht="15.75" thickBot="1">
      <c r="A18" s="57" t="s">
        <v>131</v>
      </c>
      <c r="B18" s="84">
        <v>199363</v>
      </c>
      <c r="C18" s="84">
        <v>209483</v>
      </c>
      <c r="D18" s="84">
        <v>187727</v>
      </c>
      <c r="E18" s="67">
        <v>192224</v>
      </c>
      <c r="F18" s="84">
        <v>187869</v>
      </c>
    </row>
    <row r="19" spans="1:11" ht="6" customHeight="1">
      <c r="A19" s="21"/>
      <c r="B19" s="65"/>
      <c r="C19" s="65"/>
      <c r="D19" s="65"/>
      <c r="E19" s="31"/>
      <c r="F19" s="65"/>
    </row>
    <row r="20" spans="1:11" ht="15.75" thickBot="1">
      <c r="A20" s="21" t="s">
        <v>178</v>
      </c>
      <c r="B20" s="175">
        <v>9624</v>
      </c>
      <c r="C20" s="175">
        <v>10019</v>
      </c>
      <c r="D20" s="175">
        <v>10062</v>
      </c>
      <c r="E20" s="329">
        <v>10626</v>
      </c>
      <c r="F20" s="329">
        <v>0</v>
      </c>
      <c r="K20" s="121"/>
    </row>
    <row r="21" spans="1:11" ht="15.75" thickBot="1">
      <c r="A21" s="57" t="s">
        <v>179</v>
      </c>
      <c r="B21" s="177">
        <v>208987</v>
      </c>
      <c r="C21" s="177">
        <v>219502</v>
      </c>
      <c r="D21" s="177">
        <v>197789</v>
      </c>
      <c r="E21" s="67">
        <v>202850</v>
      </c>
      <c r="F21" s="84">
        <v>187869</v>
      </c>
    </row>
    <row r="22" spans="1:11" ht="6" customHeight="1">
      <c r="A22" s="21"/>
      <c r="B22" s="175"/>
      <c r="C22" s="175"/>
      <c r="D22" s="175"/>
      <c r="E22" s="31"/>
      <c r="F22" s="65"/>
    </row>
    <row r="23" spans="1:11" ht="15.75" thickBot="1">
      <c r="A23" s="21" t="s">
        <v>132</v>
      </c>
      <c r="B23" s="175">
        <v>28322</v>
      </c>
      <c r="C23" s="175">
        <v>28135</v>
      </c>
      <c r="D23" s="175">
        <v>24330</v>
      </c>
      <c r="E23" s="83">
        <v>25136</v>
      </c>
      <c r="F23" s="293">
        <v>27194</v>
      </c>
    </row>
    <row r="24" spans="1:11" ht="15.75" thickBot="1">
      <c r="A24" s="57" t="s">
        <v>133</v>
      </c>
      <c r="B24" s="177">
        <v>237309</v>
      </c>
      <c r="C24" s="177">
        <v>247637</v>
      </c>
      <c r="D24" s="177">
        <v>222119</v>
      </c>
      <c r="E24" s="67">
        <v>227986</v>
      </c>
      <c r="F24" s="84">
        <v>215063</v>
      </c>
    </row>
    <row r="25" spans="1:11">
      <c r="A25" s="21"/>
      <c r="B25" s="175"/>
      <c r="C25" s="175"/>
      <c r="D25" s="175"/>
      <c r="E25" s="31"/>
      <c r="F25" s="65"/>
    </row>
    <row r="26" spans="1:11">
      <c r="A26" s="21" t="s">
        <v>134</v>
      </c>
      <c r="B26" s="175"/>
      <c r="C26" s="175"/>
      <c r="D26" s="175"/>
      <c r="E26" s="31"/>
      <c r="F26" s="65"/>
    </row>
    <row r="27" spans="1:11">
      <c r="A27" s="21" t="s">
        <v>135</v>
      </c>
      <c r="B27" s="175">
        <v>904616</v>
      </c>
      <c r="C27" s="175">
        <v>865758</v>
      </c>
      <c r="D27" s="175">
        <v>893110</v>
      </c>
      <c r="E27" s="65">
        <v>802147</v>
      </c>
      <c r="F27" s="65">
        <v>830141</v>
      </c>
    </row>
    <row r="28" spans="1:11">
      <c r="A28" s="21" t="s">
        <v>136</v>
      </c>
      <c r="B28" s="175">
        <v>9615</v>
      </c>
      <c r="C28" s="175">
        <v>10360</v>
      </c>
      <c r="D28" s="175">
        <v>15417</v>
      </c>
      <c r="E28" s="65">
        <v>17100</v>
      </c>
      <c r="F28" s="65">
        <v>16626</v>
      </c>
    </row>
    <row r="29" spans="1:11">
      <c r="A29" s="21" t="s">
        <v>137</v>
      </c>
      <c r="B29" s="175">
        <v>693</v>
      </c>
      <c r="C29" s="175">
        <v>677</v>
      </c>
      <c r="D29" s="175">
        <v>2756</v>
      </c>
      <c r="E29" s="65">
        <v>1829</v>
      </c>
      <c r="F29" s="65">
        <v>1728</v>
      </c>
    </row>
    <row r="30" spans="1:11" ht="15.75" thickBot="1">
      <c r="A30" s="21" t="s">
        <v>138</v>
      </c>
      <c r="B30" s="178">
        <v>100237</v>
      </c>
      <c r="C30" s="178">
        <v>100237</v>
      </c>
      <c r="D30" s="178">
        <v>88208</v>
      </c>
      <c r="E30" s="85">
        <v>80570</v>
      </c>
      <c r="F30" s="85">
        <v>85026</v>
      </c>
    </row>
    <row r="31" spans="1:11" ht="15.75" thickBot="1">
      <c r="A31" s="57" t="s">
        <v>139</v>
      </c>
      <c r="B31" s="179">
        <v>1015161</v>
      </c>
      <c r="C31" s="179">
        <v>977032</v>
      </c>
      <c r="D31" s="179">
        <v>999491</v>
      </c>
      <c r="E31" s="86">
        <v>901646</v>
      </c>
      <c r="F31" s="86">
        <v>933521</v>
      </c>
    </row>
    <row r="32" spans="1:11">
      <c r="A32" s="21"/>
      <c r="B32" s="176"/>
      <c r="C32" s="176"/>
      <c r="D32" s="176"/>
      <c r="E32" s="330"/>
      <c r="F32" s="330"/>
    </row>
    <row r="33" spans="1:6">
      <c r="A33" s="127" t="s">
        <v>300</v>
      </c>
      <c r="B33" s="174"/>
      <c r="C33" s="174"/>
      <c r="D33" s="174"/>
      <c r="E33" s="37"/>
      <c r="F33" s="37"/>
    </row>
    <row r="34" spans="1:6">
      <c r="A34" s="21" t="s">
        <v>301</v>
      </c>
      <c r="B34" s="157">
        <v>0.19900000000000001</v>
      </c>
      <c r="C34" s="157">
        <v>0.214</v>
      </c>
      <c r="D34" s="157">
        <v>0.188</v>
      </c>
      <c r="E34" s="88">
        <v>0.21299999999999999</v>
      </c>
      <c r="F34" s="23">
        <v>0.20100000000000001</v>
      </c>
    </row>
    <row r="35" spans="1:6">
      <c r="A35" s="21" t="s">
        <v>302</v>
      </c>
      <c r="B35" s="157">
        <v>0.20899999999999999</v>
      </c>
      <c r="C35" s="157">
        <v>0.22500000000000001</v>
      </c>
      <c r="D35" s="157">
        <v>0.19800000000000001</v>
      </c>
      <c r="E35" s="88">
        <v>0.22500000000000001</v>
      </c>
      <c r="F35" s="23">
        <v>0.20100000000000001</v>
      </c>
    </row>
    <row r="36" spans="1:6">
      <c r="A36" s="21" t="s">
        <v>304</v>
      </c>
      <c r="B36" s="157">
        <v>0.23599999999999999</v>
      </c>
      <c r="C36" s="157">
        <v>0.253</v>
      </c>
      <c r="D36" s="157">
        <v>0.222</v>
      </c>
      <c r="E36" s="88">
        <v>0.253</v>
      </c>
      <c r="F36" s="23">
        <v>0.23</v>
      </c>
    </row>
    <row r="37" spans="1:6">
      <c r="A37" s="21" t="s">
        <v>305</v>
      </c>
      <c r="B37" s="157">
        <v>0.126</v>
      </c>
      <c r="C37" s="157">
        <v>0.13400000000000001</v>
      </c>
      <c r="D37" s="157">
        <v>0.121</v>
      </c>
      <c r="E37" s="88">
        <v>0.13600000000000001</v>
      </c>
      <c r="F37" s="23">
        <v>0.13600000000000001</v>
      </c>
    </row>
    <row r="38" spans="1:6">
      <c r="A38" s="128" t="s">
        <v>299</v>
      </c>
      <c r="B38" s="161">
        <v>0.39100000000000001</v>
      </c>
      <c r="C38" s="161">
        <v>0.41299999999999998</v>
      </c>
      <c r="D38" s="161">
        <v>0.34499999999999997</v>
      </c>
      <c r="E38" s="32" t="s">
        <v>77</v>
      </c>
      <c r="F38" s="32" t="s">
        <v>77</v>
      </c>
    </row>
    <row r="39" spans="1:6">
      <c r="A39" s="128"/>
      <c r="B39" s="157"/>
      <c r="C39" s="157"/>
      <c r="D39" s="88"/>
      <c r="E39" s="23"/>
      <c r="F39" s="23"/>
    </row>
    <row r="40" spans="1:6" s="324" customFormat="1">
      <c r="A40" s="294" t="s">
        <v>336</v>
      </c>
      <c r="B40" s="157"/>
      <c r="C40" s="157"/>
      <c r="D40" s="88"/>
      <c r="E40" s="23"/>
      <c r="F40" s="23"/>
    </row>
    <row r="41" spans="1:6">
      <c r="A41" s="294" t="s">
        <v>306</v>
      </c>
      <c r="B41" s="23"/>
      <c r="C41" s="88"/>
      <c r="D41" s="23"/>
      <c r="E41" s="23"/>
      <c r="F41" s="23"/>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80" fitToHeight="0" orientation="portrait" r:id="rId1"/>
  <headerFooter scaleWithDoc="0">
    <oddFooter>&amp;L&amp;"Arial,Regular"&amp;8Íslandsbanki Factbook 1Q24&amp;C&amp;"Arial,Regular"&amp;8&amp;[9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7E66E3-7020-406A-BB41-B6444ABD0D0D}">
  <ds:schemaRefs>
    <ds:schemaRef ds:uri="http://schemas.microsoft.com/sharepoint/v3/contenttype/forms"/>
  </ds:schemaRefs>
</ds:datastoreItem>
</file>

<file path=customXml/itemProps2.xml><?xml version="1.0" encoding="utf-8"?>
<ds:datastoreItem xmlns:ds="http://schemas.openxmlformats.org/officeDocument/2006/customXml" ds:itemID="{52A4E360-41C6-4ECB-9B15-D2644D51B2D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Metadata/LabelInfo.xml><?xml version="1.0" encoding="utf-8"?>
<clbl:labelList xmlns:clbl="http://schemas.microsoft.com/office/2020/mipLabelMetadata">
  <clbl:label id="{fb6f17d5-3625-4013-8cd0-13d6ed4ba991}" enabled="0" method="" siteId="{fb6f17d5-3625-4013-8cd0-13d6ed4ba99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3Q23 Factbook</dc:title>
  <dc:creator>Íslandsbanki</dc:creator>
  <cp:lastModifiedBy>Jóhanna Margeirsdóttir</cp:lastModifiedBy>
  <cp:lastPrinted>2024-05-01T22:11:26Z</cp:lastPrinted>
  <dcterms:created xsi:type="dcterms:W3CDTF">2021-10-15T14:10:56Z</dcterms:created>
  <dcterms:modified xsi:type="dcterms:W3CDTF">2024-05-02T12:46:16Z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